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ASH EXPENSES 2025\"/>
    </mc:Choice>
  </mc:AlternateContent>
  <bookViews>
    <workbookView xWindow="0" yWindow="0" windowWidth="4080" windowHeight="7500"/>
  </bookViews>
  <sheets>
    <sheet name="Cash  Book" sheetId="1" r:id="rId1"/>
  </sheets>
  <definedNames>
    <definedName name="_xlnm.Print_Area" localSheetId="0">'Cash  Book'!$A$1:$D$289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7" i="1" l="1"/>
  <c r="D296" i="1"/>
  <c r="G291" i="1"/>
  <c r="D258" i="1"/>
  <c r="D287" i="1" l="1"/>
  <c r="D281" i="1"/>
  <c r="D240" i="1"/>
  <c r="D237" i="1"/>
  <c r="D220" i="1"/>
  <c r="D218" i="1"/>
  <c r="D210" i="1"/>
  <c r="D206" i="1"/>
  <c r="D194" i="1"/>
  <c r="D190" i="1"/>
  <c r="D185" i="1"/>
  <c r="D182" i="1"/>
  <c r="D169" i="1"/>
  <c r="D168" i="1"/>
  <c r="D150" i="1"/>
  <c r="D139" i="1"/>
  <c r="D136" i="1"/>
  <c r="D120" i="1"/>
  <c r="D101" i="1"/>
  <c r="D94" i="1"/>
  <c r="D90" i="1"/>
  <c r="D85" i="1"/>
  <c r="D78" i="1"/>
  <c r="D48" i="1"/>
  <c r="D40" i="1"/>
  <c r="D24" i="1"/>
  <c r="D32" i="1" l="1"/>
  <c r="D158" i="1" l="1"/>
  <c r="D222" i="1"/>
  <c r="D171" i="1" l="1"/>
  <c r="D108" i="1" l="1"/>
  <c r="D224" i="1" l="1"/>
  <c r="D196" i="1" l="1"/>
  <c r="D10" i="1" l="1"/>
  <c r="D289" i="1" l="1"/>
</calcChain>
</file>

<file path=xl/sharedStrings.xml><?xml version="1.0" encoding="utf-8"?>
<sst xmlns="http://schemas.openxmlformats.org/spreadsheetml/2006/main" count="308" uniqueCount="264">
  <si>
    <t>HARIDWAR GREENS (UTKARSH) RESIDENTS WELFARE SOCIETY</t>
  </si>
  <si>
    <t>HARIDWAR GREENS SOCIETY ROSHANABAD</t>
  </si>
  <si>
    <t>HARIDWAR</t>
  </si>
  <si>
    <t>E-Mail : accountshg.utkarsh@yahoo.com</t>
  </si>
  <si>
    <t>Cash  Book</t>
  </si>
  <si>
    <t/>
  </si>
  <si>
    <t>To Drainage Expenses</t>
  </si>
  <si>
    <t>Forest Department Expenses</t>
  </si>
  <si>
    <t>HGURWS Registration</t>
  </si>
  <si>
    <t>HGURWS Website Registration</t>
  </si>
  <si>
    <t>TOTAL</t>
  </si>
  <si>
    <t>Amount</t>
  </si>
  <si>
    <t>Grass Cutter machine</t>
  </si>
  <si>
    <t>1 hedge sheer, 4 khurpa, dranti, 2 chopper, 1 axe, 1 baaz</t>
  </si>
  <si>
    <t xml:space="preserve">To Fixed assests </t>
  </si>
  <si>
    <t xml:space="preserve">Grass Cutter machine belt </t>
  </si>
  <si>
    <t>Printer</t>
  </si>
  <si>
    <t xml:space="preserve">To Consumable Expenses </t>
  </si>
  <si>
    <t>10 bag cement,</t>
  </si>
  <si>
    <t>Rickshaw Repair</t>
  </si>
  <si>
    <t>Chain + Lock for Richshaw</t>
  </si>
  <si>
    <t>Wages - May 2025</t>
  </si>
  <si>
    <t>Wages - June 2025</t>
  </si>
  <si>
    <t>Wages - HGURWS -  Accountant cum Estate Manager + Workers</t>
  </si>
  <si>
    <t xml:space="preserve">Garbage Collector Expenses </t>
  </si>
  <si>
    <t>Charges - May 2025</t>
  </si>
  <si>
    <t>Charges - June 2025</t>
  </si>
  <si>
    <t>Detiorating Dead Dog buring outside charges vendor charges</t>
  </si>
  <si>
    <t>Petrol - May 25</t>
  </si>
  <si>
    <t>Petrol - June 25</t>
  </si>
  <si>
    <t>Swing Chain Replacement ss + cost</t>
  </si>
  <si>
    <t>Park - 3</t>
  </si>
  <si>
    <t xml:space="preserve">Park - 1 </t>
  </si>
  <si>
    <t>Contractor labour charges</t>
  </si>
  <si>
    <t>Desktop</t>
  </si>
  <si>
    <t>To Gardening Fuel Expenses</t>
  </si>
  <si>
    <t>Trimmer line black</t>
  </si>
  <si>
    <t>Khurpi dhar</t>
  </si>
  <si>
    <t>Fawda steel</t>
  </si>
  <si>
    <t>Drum cutting</t>
  </si>
  <si>
    <t xml:space="preserve">Black paint, 2" brush, </t>
  </si>
  <si>
    <t xml:space="preserve">Stationary office </t>
  </si>
  <si>
    <t>Voucher pads</t>
  </si>
  <si>
    <t>200 letter head, 10 receipt books</t>
  </si>
  <si>
    <t>Rait</t>
  </si>
  <si>
    <t>Rait 19,590 kg</t>
  </si>
  <si>
    <t>Wire</t>
  </si>
  <si>
    <t>Meter &amp; bolt ss</t>
  </si>
  <si>
    <t>Street light bolt</t>
  </si>
  <si>
    <t>Tool kit</t>
  </si>
  <si>
    <t>Particulars</t>
  </si>
  <si>
    <t>Petrol - July 25</t>
  </si>
  <si>
    <t>Wages - July 2025</t>
  </si>
  <si>
    <t>Safety Kit 3 Pcs</t>
  </si>
  <si>
    <t>2 trimmer bottam head, 2 trimmer line, 2 T oil</t>
  </si>
  <si>
    <t>Husquarna trimmer, meera 71, 2 T oil</t>
  </si>
  <si>
    <t>Heard for Temple</t>
  </si>
  <si>
    <t>Office Fan, Fan rod, Fasner</t>
  </si>
  <si>
    <t>Paathal for dhaar</t>
  </si>
  <si>
    <t>Wire, T, Band, Tape Pipe</t>
  </si>
  <si>
    <t>Rope</t>
  </si>
  <si>
    <t>1 Hexablade, 1GI Cutting Blade</t>
  </si>
  <si>
    <t>Meera 71, 2 T oil</t>
  </si>
  <si>
    <t>Charges - July 2025</t>
  </si>
  <si>
    <t>1 Troly Garbage Collector</t>
  </si>
  <si>
    <t>Conveyance to Alaknanda</t>
  </si>
  <si>
    <t>Sprey Machine Pipe</t>
  </si>
  <si>
    <t>2 raida rait, bricks, freight</t>
  </si>
  <si>
    <t>Park - 4</t>
  </si>
  <si>
    <t>Labour charges to Park cleaning</t>
  </si>
  <si>
    <t>Park - 5</t>
  </si>
  <si>
    <t>500 Bricks, freight</t>
  </si>
  <si>
    <t xml:space="preserve">Snake catcher </t>
  </si>
  <si>
    <t>Axe Tata, Talwar, Telescopic Poleprener</t>
  </si>
  <si>
    <t>Cash memo, Carbon sheet, Documents file</t>
  </si>
  <si>
    <t xml:space="preserve"> </t>
  </si>
  <si>
    <t>To Printing &amp; Stationary Expenses</t>
  </si>
  <si>
    <t>Bittu labour Medicines</t>
  </si>
  <si>
    <t>To Repair &amp; Maintenance Charges</t>
  </si>
  <si>
    <t>STP Area</t>
  </si>
  <si>
    <t>Labour charges to back waterflow wall</t>
  </si>
  <si>
    <t>Safety Helmet 2 Nos., Full body belt 1 Nos., Electrical safety gloves 2 Nos., Boot 1 Nos., Loto Kit 2 Nos., Electricity Pvc tape 1 Nos.</t>
  </si>
  <si>
    <t>All Khurpi &amp; Talwar Dhar</t>
  </si>
  <si>
    <t>Meera 71, Trimmer Line Wire, 2 T oil</t>
  </si>
  <si>
    <t>2 Hexablade</t>
  </si>
  <si>
    <t>Cable Tie 250 mm, 150 mm, 1 Colin for panel work</t>
  </si>
  <si>
    <t>To Freight Expenses</t>
  </si>
  <si>
    <t xml:space="preserve">Cartage for fittings </t>
  </si>
  <si>
    <t>Electrical Expenses</t>
  </si>
  <si>
    <t>Copper Wire</t>
  </si>
  <si>
    <t>Panel lock GI nut bolt with basher</t>
  </si>
  <si>
    <t>Ladoo on 15 Aug 2025</t>
  </si>
  <si>
    <t>Spray Machine</t>
  </si>
  <si>
    <t xml:space="preserve">Blower GBL </t>
  </si>
  <si>
    <t>HDPE Electrofusion Welding Machine</t>
  </si>
  <si>
    <t xml:space="preserve">Staplizer </t>
  </si>
  <si>
    <t>Welding Machine Freight</t>
  </si>
  <si>
    <t>Charges - Aug 2025</t>
  </si>
  <si>
    <t>Petrol - Aug 25</t>
  </si>
  <si>
    <t>Double Side Street Lights Structure for All Parks</t>
  </si>
  <si>
    <t>Digging &amp; cable laying backside Plot Stp last lane 346-350</t>
  </si>
  <si>
    <t>Hydra Charges for aditional visit for street lights</t>
  </si>
  <si>
    <t>Old Arm Modification</t>
  </si>
  <si>
    <t>Old Ladder Repairing Advance</t>
  </si>
  <si>
    <t xml:space="preserve">10 Street Lights AR </t>
  </si>
  <si>
    <t>10 Street Ligts Andslite</t>
  </si>
  <si>
    <t>1 Solar Light 150 W</t>
  </si>
  <si>
    <t>Other Electricals Reformations &amp; Monthly Electrical Contract Expenses - Singh Traders</t>
  </si>
  <si>
    <t>To Housekeeping Expenses)</t>
  </si>
  <si>
    <t>Broom 2 pcs + 4 dande + 4 rings</t>
  </si>
  <si>
    <t>Broom 5 pcs</t>
  </si>
  <si>
    <t>Broom 6 pcs</t>
  </si>
  <si>
    <t>Broom 4 pcs</t>
  </si>
  <si>
    <t>Salt for dead dog</t>
  </si>
  <si>
    <t xml:space="preserve">To Office Expenses </t>
  </si>
  <si>
    <t>RWS Stamp</t>
  </si>
  <si>
    <t>HGURWS Office Board - Inside</t>
  </si>
  <si>
    <t>HGURWS Office Board - Outside</t>
  </si>
  <si>
    <t>Drain Blockage Cleaning</t>
  </si>
  <si>
    <t>Plot Plowing Expenses - Tractor</t>
  </si>
  <si>
    <t>Tractor Contractor</t>
  </si>
  <si>
    <t>Wages - Aug 2025</t>
  </si>
  <si>
    <t>17 days construction work force</t>
  </si>
  <si>
    <t>To Plumbing Expenses</t>
  </si>
  <si>
    <t>Arrears - May 2025</t>
  </si>
  <si>
    <t>Arrears - July 2025</t>
  </si>
  <si>
    <t xml:space="preserve">Other Electricity Expenses </t>
  </si>
  <si>
    <t>Vehicle to Alaknanda Harsh</t>
  </si>
  <si>
    <t>To Legal Expenses</t>
  </si>
  <si>
    <t>To Common Share - RWA Flats</t>
  </si>
  <si>
    <t>Common Share - May 2025</t>
  </si>
  <si>
    <t>Common Share - June 2025</t>
  </si>
  <si>
    <t>Common Share - July 2025</t>
  </si>
  <si>
    <t>Common Share - August 2025</t>
  </si>
  <si>
    <t>Petrol - Sep 25</t>
  </si>
  <si>
    <t>Petrol - Oct 25</t>
  </si>
  <si>
    <t>Park Repairing &amp; Paint For Labour Charges - Sep 2025</t>
  </si>
  <si>
    <t>Park Repairing &amp; Paint For Labour Charges - Oct 2025</t>
  </si>
  <si>
    <t>Park - 2</t>
  </si>
  <si>
    <t>Park Repairing For Labour Charges - Sep 2025</t>
  </si>
  <si>
    <t>Park - 6</t>
  </si>
  <si>
    <t>Park Repairing For Labour Charges - Oct 2025</t>
  </si>
  <si>
    <t>2 Helper Labour Charges - Oct 2025</t>
  </si>
  <si>
    <t>10 bag cement, 250 bricks rait, 105 bricks</t>
  </si>
  <si>
    <t>Railing Pipe</t>
  </si>
  <si>
    <t>Making Pipe boundry 400 kg steel Rs 15 per kg</t>
  </si>
  <si>
    <t>Common Share - September 2025</t>
  </si>
  <si>
    <t>Common Area</t>
  </si>
  <si>
    <t>Painter Labour Charges</t>
  </si>
  <si>
    <t>Wages - Sep 2025</t>
  </si>
  <si>
    <t>Wages - Oct 2025</t>
  </si>
  <si>
    <t>Diwali Expenses</t>
  </si>
  <si>
    <t>Lights decoration charges</t>
  </si>
  <si>
    <t xml:space="preserve">Blanket 6 nos </t>
  </si>
  <si>
    <t>Bonus (Manpower + Accountant)</t>
  </si>
  <si>
    <t>Sweets (Office + manpower)</t>
  </si>
  <si>
    <t xml:space="preserve">108 lights, gitti, tape, wire, </t>
  </si>
  <si>
    <t>Meera 71 Chemical 50 Pkt Rs 90 Per Pkt</t>
  </si>
  <si>
    <t>Kaichi for dhar</t>
  </si>
  <si>
    <t xml:space="preserve">Hexablade </t>
  </si>
  <si>
    <t>10 Mtr black Polythin</t>
  </si>
  <si>
    <t>Trimmer Head 2 nos, 2 T Oil 1 nos</t>
  </si>
  <si>
    <t>Hexablade 8 pcs</t>
  </si>
  <si>
    <t xml:space="preserve">Tara 71 Chemical 100 pkt </t>
  </si>
  <si>
    <t>2 T Oil 2 nos, Trimmer Line 3 nos, Conveyance</t>
  </si>
  <si>
    <t>Tarpin Oil 1 Ltr</t>
  </si>
  <si>
    <t>Tasala 1 Nos</t>
  </si>
  <si>
    <t>Panel Maintenance</t>
  </si>
  <si>
    <t>Old Light Repair</t>
  </si>
  <si>
    <t>Lights Repair</t>
  </si>
  <si>
    <t xml:space="preserve">Pvc Insulation Tape </t>
  </si>
  <si>
    <t>Armored Cable</t>
  </si>
  <si>
    <t>Pvc Tape</t>
  </si>
  <si>
    <t>3 Core X 2.5 MM Cable 2 Roll</t>
  </si>
  <si>
    <t xml:space="preserve">Cable </t>
  </si>
  <si>
    <t>50 mtr Armoned cable</t>
  </si>
  <si>
    <t>Cable tie 3 pcs</t>
  </si>
  <si>
    <t>Electricity Line Man Charge</t>
  </si>
  <si>
    <t xml:space="preserve">Electricity Material </t>
  </si>
  <si>
    <t xml:space="preserve">Armored Cable </t>
  </si>
  <si>
    <t>HDPE Pipe Fittings</t>
  </si>
  <si>
    <t>HDPE Fittings Sockets, Elbows, Tee, etc</t>
  </si>
  <si>
    <t>HDPE Fittings Sockets, Elbows, Tee, End Cap Tappen Tee etc</t>
  </si>
  <si>
    <t>Charges - Sep 2025</t>
  </si>
  <si>
    <t>Charges - Oct 2025</t>
  </si>
  <si>
    <t>Cable packing &amp; forwarding charges</t>
  </si>
  <si>
    <t>Chamber Blockage Cleaning</t>
  </si>
  <si>
    <t>15 Street lights 100 Watt</t>
  </si>
  <si>
    <t>Street Light Procurements (45 Street lights, 1 solar light 150 watt)</t>
  </si>
  <si>
    <t>Panels Partial Pay</t>
  </si>
  <si>
    <t>Office Table Repair</t>
  </si>
  <si>
    <t>Broom 12 pcs</t>
  </si>
  <si>
    <t>Parks (Rait, Bricks, Cement, Paint, Primer, Etc.)</t>
  </si>
  <si>
    <t>Bricks, Cement - Sep 25</t>
  </si>
  <si>
    <t>Rait - Oct 25</t>
  </si>
  <si>
    <t>Red Oxide Primmer 4 ltr, Tarpin Oil 5 ltr</t>
  </si>
  <si>
    <t>Paint 1st lot</t>
  </si>
  <si>
    <t>Paint 2nd lot</t>
  </si>
  <si>
    <t>Paint 3rd lot</t>
  </si>
  <si>
    <t xml:space="preserve">Mcx 32 Contractor (220V AC) </t>
  </si>
  <si>
    <t>Water Line Damage Repairing Charges</t>
  </si>
  <si>
    <t>Common Share - October 2025</t>
  </si>
  <si>
    <t>Construction Material as per list From Jagdamba - Sep 25</t>
  </si>
  <si>
    <t>Meera 71 Chemical Freight</t>
  </si>
  <si>
    <t>Railing Material 2nd time</t>
  </si>
  <si>
    <t>Petrol - Nov 25</t>
  </si>
  <si>
    <t>Charges - Nov 2025</t>
  </si>
  <si>
    <t>Voucher pad, Receipt Book</t>
  </si>
  <si>
    <t>Voucher pad</t>
  </si>
  <si>
    <t>Rickshaw Repair (Handle, Chimta, Break, etc.)</t>
  </si>
  <si>
    <t>Rickshaw Repair (Body Repair)</t>
  </si>
  <si>
    <t>Park Paint For Labour Charges - Nov 2025</t>
  </si>
  <si>
    <t>Park Repairing &amp; Paint For Labour Charges - Nov 2025</t>
  </si>
  <si>
    <t>Amphitheatre Park</t>
  </si>
  <si>
    <t>Wages - Nov 2025</t>
  </si>
  <si>
    <t>Park - 7</t>
  </si>
  <si>
    <t>5135 kg Coresand, 3800 kg Bajri</t>
  </si>
  <si>
    <t xml:space="preserve">Labour charges </t>
  </si>
  <si>
    <t>Common Share - November 2025</t>
  </si>
  <si>
    <t>Diesal - Pluster Machine</t>
  </si>
  <si>
    <t>Main Road Expenses</t>
  </si>
  <si>
    <t>4 Rehda Bajri, 11 Rehda Coresand, 2 Rehda Rohdi, Freight</t>
  </si>
  <si>
    <t>No Parking Board 8 pcs</t>
  </si>
  <si>
    <t>Freight 14 Round Rehda (Main gate to A-19 Gol Chakkar)</t>
  </si>
  <si>
    <t>Coresand 9645 kg, Bajri 4015 kg, Freight</t>
  </si>
  <si>
    <t>Labour Dinner &amp; Tea</t>
  </si>
  <si>
    <t>Main Gate Expenses</t>
  </si>
  <si>
    <t>Paint &amp; Rustic</t>
  </si>
  <si>
    <t>Water Tank 2 nos</t>
  </si>
  <si>
    <t>Coresand 44450 kg, Bajri 37200 kg</t>
  </si>
  <si>
    <t xml:space="preserve">Cement </t>
  </si>
  <si>
    <t>Freight 100 Bag Cement (Deep Ganga to Haridwar Greens)</t>
  </si>
  <si>
    <t>Coresand 4750 kg, Bajri, 3 Rehda Rohdi, 1 Rehda Coresand, 200 Bricks</t>
  </si>
  <si>
    <t>Construction Material as per list From Jagdamba - Oct &amp; Nov 25</t>
  </si>
  <si>
    <t>Construction Material as per list From Jagdamba</t>
  </si>
  <si>
    <t>Coresand 5070 kg</t>
  </si>
  <si>
    <t>Parks Swinging Material</t>
  </si>
  <si>
    <t>Paint 4th lot</t>
  </si>
  <si>
    <t>Water Tank 1 nos</t>
  </si>
  <si>
    <t>Water Bottle, Disposal</t>
  </si>
  <si>
    <t>Broom 8 pcs</t>
  </si>
  <si>
    <t>Singh Traders Contactor - Monthly Payments June 25 to Nov 25</t>
  </si>
  <si>
    <t>Misc Expenses</t>
  </si>
  <si>
    <t>Advertisement Expenses</t>
  </si>
  <si>
    <t>Nov - 2025</t>
  </si>
  <si>
    <t>Jagdamba Payment as per List</t>
  </si>
  <si>
    <t>Dec - 2025</t>
  </si>
  <si>
    <t>Paint Contractor</t>
  </si>
  <si>
    <t>Paint &amp; Putti</t>
  </si>
  <si>
    <t>Machine Bolt 2"</t>
  </si>
  <si>
    <t xml:space="preserve">Freight - Pluster Machine </t>
  </si>
  <si>
    <t>Bajri 2 Rehda, Coresand 1 Rehda, Rait 2 Rehda, Bricks 370</t>
  </si>
  <si>
    <t>Coresand, Bajri 9980 kg</t>
  </si>
  <si>
    <t xml:space="preserve">Coresand 15515 kg, Bajri 11500 kg, Rohdi 4 Rehda </t>
  </si>
  <si>
    <t xml:space="preserve">RMC 25 Cubic </t>
  </si>
  <si>
    <t xml:space="preserve">Jagdamba Payment as per List </t>
  </si>
  <si>
    <t xml:space="preserve">RMC 19 Cubic </t>
  </si>
  <si>
    <t>Cement</t>
  </si>
  <si>
    <t>Bajri 2 Rehda, Coresand 3 Rehda, Bricks 250</t>
  </si>
  <si>
    <t>Coresand 5860 kg, Bajri 4870 kg</t>
  </si>
  <si>
    <t>To Repair &amp; Maintenance Charges Vehicle (Rickshaw Repair)</t>
  </si>
  <si>
    <t>Rickshaw Repair (Chimta, Service, Welding)</t>
  </si>
  <si>
    <t>For the period 01.05.25 to 07.12.25</t>
  </si>
  <si>
    <t>Common Road Repair (UTKARSH)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</si>
</sst>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sz val="12"/>
      <color theme="1"/>
      <name val="Bookman Old Style"/>
      <family val="1"/>
    </font>
    <font>
      <b/>
      <sz val="20"/>
      <color theme="1"/>
      <name val="Bookman Old Style"/>
      <family val="1"/>
    </font>
    <font>
      <b/>
      <i/>
      <sz val="12"/>
      <color theme="1"/>
      <name val="Bookman Old Style"/>
      <family val="1"/>
    </font>
    <font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15" fontId="3" fillId="0" borderId="1" xfId="0" applyNumberFormat="1" applyFont="1" applyBorder="1" applyAlignment="1">
      <alignment horizontal="left" vertical="top"/>
    </xf>
    <xf numFmtId="4" fontId="2" fillId="0" borderId="0" xfId="1" applyNumberFormat="1" applyFont="1" applyFill="1" applyBorder="1" applyAlignment="1">
      <alignment horizontal="right" vertical="top"/>
    </xf>
    <xf numFmtId="4" fontId="2" fillId="0" borderId="2" xfId="0" applyNumberFormat="1" applyFont="1" applyBorder="1" applyAlignment="1">
      <alignment horizontal="right" vertical="top"/>
    </xf>
    <xf numFmtId="0" fontId="3" fillId="0" borderId="0" xfId="0" applyFont="1"/>
    <xf numFmtId="4" fontId="3" fillId="0" borderId="0" xfId="1" applyNumberFormat="1" applyFont="1" applyFill="1" applyBorder="1" applyAlignment="1">
      <alignment horizontal="right" vertical="top"/>
    </xf>
    <xf numFmtId="4" fontId="3" fillId="0" borderId="5" xfId="1" applyNumberFormat="1" applyFont="1" applyFill="1" applyBorder="1" applyAlignment="1">
      <alignment horizontal="right" vertical="top"/>
    </xf>
    <xf numFmtId="43" fontId="3" fillId="0" borderId="0" xfId="0" applyNumberFormat="1" applyFont="1"/>
    <xf numFmtId="2" fontId="3" fillId="0" borderId="0" xfId="0" applyNumberFormat="1" applyFont="1"/>
    <xf numFmtId="4" fontId="3" fillId="0" borderId="5" xfId="1" applyNumberFormat="1" applyFont="1" applyFill="1" applyBorder="1" applyAlignment="1">
      <alignment horizontal="right"/>
    </xf>
    <xf numFmtId="4" fontId="3" fillId="0" borderId="0" xfId="0" applyNumberFormat="1" applyFont="1"/>
    <xf numFmtId="49" fontId="2" fillId="0" borderId="1" xfId="0" applyNumberFormat="1" applyFont="1" applyBorder="1" applyAlignment="1">
      <alignment vertical="top"/>
    </xf>
    <xf numFmtId="49" fontId="3" fillId="0" borderId="1" xfId="0" applyNumberFormat="1" applyFont="1" applyBorder="1" applyAlignment="1">
      <alignment vertical="top"/>
    </xf>
    <xf numFmtId="0" fontId="3" fillId="0" borderId="2" xfId="0" applyFont="1" applyBorder="1"/>
    <xf numFmtId="0" fontId="3" fillId="0" borderId="3" xfId="0" applyFont="1" applyBorder="1" applyAlignment="1">
      <alignment horizontal="left"/>
    </xf>
    <xf numFmtId="4" fontId="2" fillId="0" borderId="4" xfId="0" applyNumberFormat="1" applyFont="1" applyBorder="1"/>
    <xf numFmtId="4" fontId="3" fillId="0" borderId="0" xfId="1" applyNumberFormat="1" applyFont="1" applyFill="1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4" fontId="2" fillId="0" borderId="2" xfId="0" applyNumberFormat="1" applyFont="1" applyBorder="1"/>
    <xf numFmtId="15" fontId="2" fillId="0" borderId="1" xfId="0" applyNumberFormat="1" applyFont="1" applyBorder="1" applyAlignment="1">
      <alignment horizontal="left" vertical="top"/>
    </xf>
    <xf numFmtId="0" fontId="2" fillId="0" borderId="0" xfId="0" applyFont="1"/>
    <xf numFmtId="0" fontId="3" fillId="0" borderId="1" xfId="0" applyFont="1" applyBorder="1"/>
    <xf numFmtId="0" fontId="2" fillId="0" borderId="2" xfId="0" applyFont="1" applyBorder="1"/>
    <xf numFmtId="4" fontId="3" fillId="0" borderId="2" xfId="0" applyNumberFormat="1" applyFont="1" applyBorder="1"/>
    <xf numFmtId="0" fontId="3" fillId="0" borderId="1" xfId="0" applyFont="1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top"/>
    </xf>
    <xf numFmtId="4" fontId="3" fillId="0" borderId="19" xfId="1" applyNumberFormat="1" applyFont="1" applyFill="1" applyBorder="1" applyAlignment="1">
      <alignment horizontal="right" vertical="top"/>
    </xf>
    <xf numFmtId="0" fontId="3" fillId="0" borderId="0" xfId="0" applyFont="1" applyBorder="1"/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/>
    </xf>
    <xf numFmtId="15" fontId="3" fillId="0" borderId="1" xfId="0" applyNumberFormat="1" applyFont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49" fontId="5" fillId="0" borderId="3" xfId="0" applyNumberFormat="1" applyFont="1" applyBorder="1" applyAlignment="1">
      <alignment horizontal="center" vertical="top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/>
    </xf>
    <xf numFmtId="4" fontId="2" fillId="0" borderId="3" xfId="1" applyNumberFormat="1" applyFont="1" applyFill="1" applyBorder="1" applyAlignment="1">
      <alignment horizontal="center" vertical="top"/>
    </xf>
    <xf numFmtId="4" fontId="2" fillId="0" borderId="4" xfId="1" applyNumberFormat="1" applyFont="1" applyFill="1" applyBorder="1" applyAlignment="1">
      <alignment horizontal="center" vertical="top"/>
    </xf>
    <xf numFmtId="49" fontId="2" fillId="0" borderId="3" xfId="0" applyNumberFormat="1" applyFont="1" applyBorder="1" applyAlignment="1">
      <alignment horizontal="center" vertical="top"/>
    </xf>
    <xf numFmtId="49" fontId="2" fillId="0" borderId="4" xfId="0" applyNumberFormat="1" applyFont="1" applyBorder="1" applyAlignment="1">
      <alignment horizontal="center" vertical="top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top"/>
    </xf>
    <xf numFmtId="49" fontId="2" fillId="0" borderId="8" xfId="0" applyNumberFormat="1" applyFont="1" applyBorder="1" applyAlignment="1">
      <alignment horizontal="center" vertical="top"/>
    </xf>
    <xf numFmtId="49" fontId="2" fillId="0" borderId="9" xfId="0" applyNumberFormat="1" applyFont="1" applyBorder="1" applyAlignment="1">
      <alignment horizontal="center" vertical="top"/>
    </xf>
    <xf numFmtId="49" fontId="3" fillId="0" borderId="10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11" xfId="0" applyNumberFormat="1" applyFont="1" applyBorder="1" applyAlignment="1">
      <alignment horizontal="center" vertical="top"/>
    </xf>
    <xf numFmtId="49" fontId="3" fillId="0" borderId="12" xfId="0" applyNumberFormat="1" applyFont="1" applyBorder="1" applyAlignment="1">
      <alignment horizontal="center" vertical="top"/>
    </xf>
    <xf numFmtId="49" fontId="3" fillId="0" borderId="13" xfId="0" applyNumberFormat="1" applyFont="1" applyBorder="1" applyAlignment="1">
      <alignment horizontal="center" vertical="top"/>
    </xf>
    <xf numFmtId="49" fontId="3" fillId="0" borderId="14" xfId="0" applyNumberFormat="1" applyFont="1" applyBorder="1" applyAlignment="1">
      <alignment horizontal="center" vertical="top"/>
    </xf>
    <xf numFmtId="4" fontId="3" fillId="2" borderId="0" xfId="1" applyNumberFormat="1" applyFont="1" applyFill="1" applyBorder="1" applyAlignment="1">
      <alignment horizontal="right" vertical="top"/>
    </xf>
    <xf numFmtId="4" fontId="3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9"/>
  <sheetViews>
    <sheetView tabSelected="1" topLeftCell="A268" zoomScaleNormal="100" workbookViewId="0">
      <selection activeCell="F279" sqref="F279"/>
    </sheetView>
  </sheetViews>
  <sheetFormatPr defaultColWidth="8.85546875" defaultRowHeight="15.75" x14ac:dyDescent="0.25"/>
  <cols>
    <col min="1" max="1" width="4.140625" style="30" customWidth="1"/>
    <col min="2" max="2" width="114.85546875" style="4" customWidth="1"/>
    <col min="3" max="3" width="15" style="16" bestFit="1" customWidth="1"/>
    <col min="4" max="4" width="17.85546875" style="10" bestFit="1" customWidth="1"/>
    <col min="5" max="5" width="8.85546875" style="4"/>
    <col min="6" max="6" width="13.7109375" style="4" bestFit="1" customWidth="1"/>
    <col min="7" max="7" width="12" style="4" bestFit="1" customWidth="1"/>
    <col min="8" max="16384" width="8.85546875" style="4"/>
  </cols>
  <sheetData>
    <row r="1" spans="1:4" x14ac:dyDescent="0.25">
      <c r="A1" s="48" t="s">
        <v>0</v>
      </c>
      <c r="B1" s="49"/>
      <c r="C1" s="49"/>
      <c r="D1" s="50"/>
    </row>
    <row r="2" spans="1:4" x14ac:dyDescent="0.25">
      <c r="A2" s="51" t="s">
        <v>1</v>
      </c>
      <c r="B2" s="52"/>
      <c r="C2" s="52"/>
      <c r="D2" s="53"/>
    </row>
    <row r="3" spans="1:4" x14ac:dyDescent="0.25">
      <c r="A3" s="51" t="s">
        <v>2</v>
      </c>
      <c r="B3" s="52"/>
      <c r="C3" s="52"/>
      <c r="D3" s="53"/>
    </row>
    <row r="4" spans="1:4" ht="16.5" thickBot="1" x14ac:dyDescent="0.3">
      <c r="A4" s="54" t="s">
        <v>3</v>
      </c>
      <c r="B4" s="55"/>
      <c r="C4" s="55"/>
      <c r="D4" s="56"/>
    </row>
    <row r="5" spans="1:4" ht="15.6" customHeight="1" x14ac:dyDescent="0.25">
      <c r="A5" s="42" t="s">
        <v>4</v>
      </c>
      <c r="B5" s="43"/>
      <c r="C5" s="43"/>
      <c r="D5" s="44"/>
    </row>
    <row r="6" spans="1:4" ht="16.5" thickBot="1" x14ac:dyDescent="0.3">
      <c r="A6" s="45"/>
      <c r="B6" s="46"/>
      <c r="C6" s="46"/>
      <c r="D6" s="47"/>
    </row>
    <row r="7" spans="1:4" ht="16.5" thickBot="1" x14ac:dyDescent="0.3">
      <c r="A7" s="34" t="s">
        <v>262</v>
      </c>
      <c r="B7" s="35"/>
      <c r="C7" s="36"/>
      <c r="D7" s="37"/>
    </row>
    <row r="8" spans="1:4" ht="16.5" thickBot="1" x14ac:dyDescent="0.3">
      <c r="A8" s="33"/>
      <c r="B8" s="26" t="s">
        <v>50</v>
      </c>
      <c r="C8" s="38" t="s">
        <v>11</v>
      </c>
      <c r="D8" s="39"/>
    </row>
    <row r="9" spans="1:4" x14ac:dyDescent="0.25">
      <c r="A9" s="19">
        <v>45749</v>
      </c>
      <c r="B9" s="11" t="s">
        <v>128</v>
      </c>
      <c r="C9" s="2" t="s">
        <v>5</v>
      </c>
      <c r="D9" s="3"/>
    </row>
    <row r="10" spans="1:4" ht="16.5" thickBot="1" x14ac:dyDescent="0.3">
      <c r="A10" s="19"/>
      <c r="B10" s="12" t="s">
        <v>8</v>
      </c>
      <c r="C10" s="6">
        <v>16500</v>
      </c>
      <c r="D10" s="3">
        <f>+C10</f>
        <v>16500</v>
      </c>
    </row>
    <row r="11" spans="1:4" x14ac:dyDescent="0.25">
      <c r="A11" s="19">
        <v>45778</v>
      </c>
      <c r="B11" s="11" t="s">
        <v>14</v>
      </c>
      <c r="C11" s="2" t="s">
        <v>5</v>
      </c>
      <c r="D11" s="3"/>
    </row>
    <row r="12" spans="1:4" x14ac:dyDescent="0.25">
      <c r="A12" s="1"/>
      <c r="B12" s="12" t="s">
        <v>12</v>
      </c>
      <c r="C12" s="5">
        <v>35000</v>
      </c>
      <c r="D12" s="3"/>
    </row>
    <row r="13" spans="1:4" x14ac:dyDescent="0.25">
      <c r="A13" s="1"/>
      <c r="B13" s="12" t="s">
        <v>12</v>
      </c>
      <c r="C13" s="5">
        <v>2100</v>
      </c>
      <c r="D13" s="13"/>
    </row>
    <row r="14" spans="1:4" x14ac:dyDescent="0.25">
      <c r="A14" s="1"/>
      <c r="B14" s="12" t="s">
        <v>34</v>
      </c>
      <c r="C14" s="5">
        <v>12150</v>
      </c>
      <c r="D14" s="3"/>
    </row>
    <row r="15" spans="1:4" x14ac:dyDescent="0.25">
      <c r="A15" s="1"/>
      <c r="B15" s="12" t="s">
        <v>16</v>
      </c>
      <c r="C15" s="5">
        <v>18000</v>
      </c>
      <c r="D15" s="3"/>
    </row>
    <row r="16" spans="1:4" x14ac:dyDescent="0.25">
      <c r="A16" s="1"/>
      <c r="B16" s="12" t="s">
        <v>92</v>
      </c>
      <c r="C16" s="5">
        <v>2100</v>
      </c>
      <c r="D16" s="3"/>
    </row>
    <row r="17" spans="1:4" x14ac:dyDescent="0.25">
      <c r="A17" s="1"/>
      <c r="B17" s="12" t="s">
        <v>57</v>
      </c>
      <c r="C17" s="5">
        <v>3380</v>
      </c>
      <c r="D17" s="13"/>
    </row>
    <row r="18" spans="1:4" x14ac:dyDescent="0.25">
      <c r="A18" s="1"/>
      <c r="B18" s="12" t="s">
        <v>72</v>
      </c>
      <c r="C18" s="5">
        <v>1800</v>
      </c>
      <c r="D18" s="3"/>
    </row>
    <row r="19" spans="1:4" x14ac:dyDescent="0.25">
      <c r="A19" s="1"/>
      <c r="B19" s="12" t="s">
        <v>73</v>
      </c>
      <c r="C19" s="5">
        <v>3150</v>
      </c>
      <c r="D19" s="3"/>
    </row>
    <row r="20" spans="1:4" x14ac:dyDescent="0.25">
      <c r="A20" s="1"/>
      <c r="B20" s="12" t="s">
        <v>93</v>
      </c>
      <c r="C20" s="5">
        <v>3253</v>
      </c>
      <c r="D20" s="3"/>
    </row>
    <row r="21" spans="1:4" x14ac:dyDescent="0.25">
      <c r="A21" s="1"/>
      <c r="B21" s="12" t="s">
        <v>94</v>
      </c>
      <c r="C21" s="5">
        <v>50000</v>
      </c>
      <c r="D21" s="3"/>
    </row>
    <row r="22" spans="1:4" x14ac:dyDescent="0.25">
      <c r="A22" s="1"/>
      <c r="B22" s="12" t="s">
        <v>95</v>
      </c>
      <c r="C22" s="5">
        <v>3485</v>
      </c>
      <c r="D22" s="13"/>
    </row>
    <row r="23" spans="1:4" x14ac:dyDescent="0.25">
      <c r="A23" s="1"/>
      <c r="B23" s="12" t="s">
        <v>166</v>
      </c>
      <c r="C23" s="5">
        <v>125</v>
      </c>
      <c r="D23" s="13"/>
    </row>
    <row r="24" spans="1:4" ht="16.5" thickBot="1" x14ac:dyDescent="0.3">
      <c r="A24" s="1"/>
      <c r="B24" s="12" t="s">
        <v>199</v>
      </c>
      <c r="C24" s="6">
        <v>13010</v>
      </c>
      <c r="D24" s="3">
        <f>+SUM(C12:C24)</f>
        <v>147553</v>
      </c>
    </row>
    <row r="25" spans="1:4" x14ac:dyDescent="0.25">
      <c r="A25" s="19">
        <v>45778</v>
      </c>
      <c r="B25" s="11" t="s">
        <v>108</v>
      </c>
      <c r="C25" s="2" t="s">
        <v>5</v>
      </c>
      <c r="D25" s="3"/>
    </row>
    <row r="26" spans="1:4" s="20" customFormat="1" x14ac:dyDescent="0.25">
      <c r="A26" s="19"/>
      <c r="B26" s="12" t="s">
        <v>109</v>
      </c>
      <c r="C26" s="5">
        <v>850</v>
      </c>
      <c r="D26" s="3"/>
    </row>
    <row r="27" spans="1:4" s="20" customFormat="1" x14ac:dyDescent="0.25">
      <c r="A27" s="19"/>
      <c r="B27" s="12" t="s">
        <v>110</v>
      </c>
      <c r="C27" s="5">
        <v>300</v>
      </c>
      <c r="D27" s="3"/>
    </row>
    <row r="28" spans="1:4" s="20" customFormat="1" x14ac:dyDescent="0.25">
      <c r="A28" s="19"/>
      <c r="B28" s="12" t="s">
        <v>111</v>
      </c>
      <c r="C28" s="5">
        <v>318</v>
      </c>
      <c r="D28" s="3"/>
    </row>
    <row r="29" spans="1:4" s="20" customFormat="1" x14ac:dyDescent="0.25">
      <c r="A29" s="19"/>
      <c r="B29" s="12" t="s">
        <v>112</v>
      </c>
      <c r="C29" s="5">
        <v>240</v>
      </c>
      <c r="D29" s="22"/>
    </row>
    <row r="30" spans="1:4" s="20" customFormat="1" x14ac:dyDescent="0.25">
      <c r="A30" s="19"/>
      <c r="B30" s="12" t="s">
        <v>110</v>
      </c>
      <c r="C30" s="5">
        <v>250</v>
      </c>
      <c r="D30" s="3"/>
    </row>
    <row r="31" spans="1:4" s="20" customFormat="1" x14ac:dyDescent="0.25">
      <c r="A31" s="19"/>
      <c r="B31" s="12" t="s">
        <v>191</v>
      </c>
      <c r="C31" s="5">
        <v>600</v>
      </c>
      <c r="D31" s="22"/>
    </row>
    <row r="32" spans="1:4" s="20" customFormat="1" ht="16.5" thickBot="1" x14ac:dyDescent="0.3">
      <c r="A32" s="19"/>
      <c r="B32" s="12" t="s">
        <v>240</v>
      </c>
      <c r="C32" s="6">
        <v>400</v>
      </c>
      <c r="D32" s="3">
        <f>+SUM(C26:C32)</f>
        <v>2958</v>
      </c>
    </row>
    <row r="33" spans="1:4" x14ac:dyDescent="0.25">
      <c r="A33" s="19">
        <v>45778</v>
      </c>
      <c r="B33" s="11" t="s">
        <v>260</v>
      </c>
      <c r="C33" s="2" t="s">
        <v>5</v>
      </c>
      <c r="D33" s="3"/>
    </row>
    <row r="34" spans="1:4" x14ac:dyDescent="0.25">
      <c r="A34" s="1"/>
      <c r="B34" s="12" t="s">
        <v>19</v>
      </c>
      <c r="C34" s="5">
        <v>3500</v>
      </c>
      <c r="D34" s="3"/>
    </row>
    <row r="35" spans="1:4" x14ac:dyDescent="0.25">
      <c r="A35" s="1"/>
      <c r="B35" s="12" t="s">
        <v>20</v>
      </c>
      <c r="C35" s="5">
        <v>350</v>
      </c>
      <c r="D35" s="3"/>
    </row>
    <row r="36" spans="1:4" x14ac:dyDescent="0.25">
      <c r="A36" s="1"/>
      <c r="B36" s="12" t="s">
        <v>40</v>
      </c>
      <c r="C36" s="5">
        <v>260</v>
      </c>
      <c r="D36" s="3"/>
    </row>
    <row r="37" spans="1:4" x14ac:dyDescent="0.25">
      <c r="A37" s="1"/>
      <c r="B37" s="12" t="s">
        <v>19</v>
      </c>
      <c r="C37" s="5">
        <v>100</v>
      </c>
      <c r="D37" s="13"/>
    </row>
    <row r="38" spans="1:4" x14ac:dyDescent="0.25">
      <c r="A38" s="1"/>
      <c r="B38" s="12" t="s">
        <v>209</v>
      </c>
      <c r="C38" s="5">
        <v>2200</v>
      </c>
      <c r="D38" s="13"/>
    </row>
    <row r="39" spans="1:4" x14ac:dyDescent="0.25">
      <c r="A39" s="1"/>
      <c r="B39" s="12" t="s">
        <v>210</v>
      </c>
      <c r="C39" s="5">
        <v>2500</v>
      </c>
      <c r="D39" s="23"/>
    </row>
    <row r="40" spans="1:4" ht="16.5" thickBot="1" x14ac:dyDescent="0.3">
      <c r="A40" s="1"/>
      <c r="B40" s="12" t="s">
        <v>261</v>
      </c>
      <c r="C40" s="6">
        <v>960</v>
      </c>
      <c r="D40" s="3">
        <f>+SUM(C34:C40)</f>
        <v>9870</v>
      </c>
    </row>
    <row r="41" spans="1:4" x14ac:dyDescent="0.25">
      <c r="A41" s="19">
        <v>45779</v>
      </c>
      <c r="B41" s="11" t="s">
        <v>35</v>
      </c>
      <c r="C41" s="2" t="s">
        <v>5</v>
      </c>
      <c r="D41" s="3"/>
    </row>
    <row r="42" spans="1:4" x14ac:dyDescent="0.25">
      <c r="A42" s="1"/>
      <c r="B42" s="12" t="s">
        <v>28</v>
      </c>
      <c r="C42" s="5">
        <v>3200</v>
      </c>
      <c r="D42" s="3"/>
    </row>
    <row r="43" spans="1:4" x14ac:dyDescent="0.25">
      <c r="A43" s="1"/>
      <c r="B43" s="12" t="s">
        <v>29</v>
      </c>
      <c r="C43" s="5">
        <v>3821</v>
      </c>
      <c r="D43" s="13"/>
    </row>
    <row r="44" spans="1:4" x14ac:dyDescent="0.25">
      <c r="A44" s="1"/>
      <c r="B44" s="12" t="s">
        <v>51</v>
      </c>
      <c r="C44" s="5">
        <v>6400</v>
      </c>
      <c r="D44" s="3"/>
    </row>
    <row r="45" spans="1:4" x14ac:dyDescent="0.25">
      <c r="A45" s="1"/>
      <c r="B45" s="12" t="s">
        <v>98</v>
      </c>
      <c r="C45" s="5">
        <v>5000</v>
      </c>
      <c r="D45" s="13"/>
    </row>
    <row r="46" spans="1:4" x14ac:dyDescent="0.25">
      <c r="A46" s="1"/>
      <c r="B46" s="12" t="s">
        <v>134</v>
      </c>
      <c r="C46" s="5">
        <v>2700</v>
      </c>
      <c r="D46" s="3"/>
    </row>
    <row r="47" spans="1:4" x14ac:dyDescent="0.25">
      <c r="A47" s="1"/>
      <c r="B47" s="12" t="s">
        <v>135</v>
      </c>
      <c r="C47" s="5">
        <v>5000</v>
      </c>
      <c r="D47" s="13"/>
    </row>
    <row r="48" spans="1:4" ht="16.5" thickBot="1" x14ac:dyDescent="0.3">
      <c r="A48" s="1"/>
      <c r="B48" s="12" t="s">
        <v>205</v>
      </c>
      <c r="C48" s="6">
        <v>2000</v>
      </c>
      <c r="D48" s="3">
        <f>+SUM(C42:C48)</f>
        <v>28121</v>
      </c>
    </row>
    <row r="49" spans="1:4" x14ac:dyDescent="0.25">
      <c r="A49" s="19">
        <v>45779</v>
      </c>
      <c r="B49" s="11" t="s">
        <v>17</v>
      </c>
      <c r="C49" s="2" t="s">
        <v>5</v>
      </c>
      <c r="D49" s="3"/>
    </row>
    <row r="50" spans="1:4" x14ac:dyDescent="0.25">
      <c r="A50" s="1"/>
      <c r="B50" s="12" t="s">
        <v>13</v>
      </c>
      <c r="C50" s="5">
        <v>3400</v>
      </c>
      <c r="D50" s="3"/>
    </row>
    <row r="51" spans="1:4" x14ac:dyDescent="0.25">
      <c r="A51" s="1"/>
      <c r="B51" s="12" t="s">
        <v>38</v>
      </c>
      <c r="C51" s="5">
        <v>800</v>
      </c>
      <c r="D51" s="3"/>
    </row>
    <row r="52" spans="1:4" x14ac:dyDescent="0.25">
      <c r="A52" s="1"/>
      <c r="B52" s="12" t="s">
        <v>39</v>
      </c>
      <c r="C52" s="5">
        <v>200</v>
      </c>
      <c r="D52" s="13"/>
    </row>
    <row r="53" spans="1:4" x14ac:dyDescent="0.25">
      <c r="A53" s="1"/>
      <c r="B53" s="12" t="s">
        <v>15</v>
      </c>
      <c r="C53" s="5">
        <v>700</v>
      </c>
      <c r="D53" s="3"/>
    </row>
    <row r="54" spans="1:4" x14ac:dyDescent="0.25">
      <c r="A54" s="1"/>
      <c r="B54" s="12" t="s">
        <v>36</v>
      </c>
      <c r="C54" s="5">
        <v>1000</v>
      </c>
      <c r="D54" s="3"/>
    </row>
    <row r="55" spans="1:4" x14ac:dyDescent="0.25">
      <c r="A55" s="1"/>
      <c r="B55" s="12" t="s">
        <v>54</v>
      </c>
      <c r="C55" s="5">
        <v>3600</v>
      </c>
      <c r="D55" s="3"/>
    </row>
    <row r="56" spans="1:4" x14ac:dyDescent="0.25">
      <c r="A56" s="1"/>
      <c r="B56" s="12" t="s">
        <v>37</v>
      </c>
      <c r="C56" s="5">
        <v>100</v>
      </c>
      <c r="D56" s="3"/>
    </row>
    <row r="57" spans="1:4" x14ac:dyDescent="0.25">
      <c r="A57" s="1"/>
      <c r="B57" s="12" t="s">
        <v>55</v>
      </c>
      <c r="C57" s="5">
        <v>4100</v>
      </c>
      <c r="D57" s="13"/>
    </row>
    <row r="58" spans="1:4" x14ac:dyDescent="0.25">
      <c r="A58" s="1"/>
      <c r="B58" s="12" t="s">
        <v>53</v>
      </c>
      <c r="C58" s="5">
        <v>1350</v>
      </c>
      <c r="D58" s="13"/>
    </row>
    <row r="59" spans="1:4" x14ac:dyDescent="0.25">
      <c r="A59" s="1"/>
      <c r="B59" s="12" t="s">
        <v>58</v>
      </c>
      <c r="C59" s="5">
        <v>50</v>
      </c>
      <c r="D59" s="3"/>
    </row>
    <row r="60" spans="1:4" x14ac:dyDescent="0.25">
      <c r="A60" s="1"/>
      <c r="B60" s="12" t="s">
        <v>59</v>
      </c>
      <c r="C60" s="5">
        <v>6443</v>
      </c>
      <c r="D60" s="3"/>
    </row>
    <row r="61" spans="1:4" x14ac:dyDescent="0.25">
      <c r="A61" s="1"/>
      <c r="B61" s="12" t="s">
        <v>60</v>
      </c>
      <c r="C61" s="5">
        <v>300</v>
      </c>
      <c r="D61" s="3"/>
    </row>
    <row r="62" spans="1:4" x14ac:dyDescent="0.25">
      <c r="A62" s="1"/>
      <c r="B62" s="12" t="s">
        <v>61</v>
      </c>
      <c r="C62" s="5">
        <v>25</v>
      </c>
      <c r="D62" s="3"/>
    </row>
    <row r="63" spans="1:4" x14ac:dyDescent="0.25">
      <c r="A63" s="1"/>
      <c r="B63" s="12" t="s">
        <v>62</v>
      </c>
      <c r="C63" s="5">
        <v>2600</v>
      </c>
      <c r="D63" s="3"/>
    </row>
    <row r="64" spans="1:4" x14ac:dyDescent="0.25">
      <c r="A64" s="1"/>
      <c r="B64" s="12" t="s">
        <v>66</v>
      </c>
      <c r="C64" s="5">
        <v>50</v>
      </c>
      <c r="D64" s="3"/>
    </row>
    <row r="65" spans="1:4" ht="31.5" x14ac:dyDescent="0.25">
      <c r="A65" s="1"/>
      <c r="B65" s="17" t="s">
        <v>81</v>
      </c>
      <c r="C65" s="5">
        <v>4070</v>
      </c>
      <c r="D65" s="3"/>
    </row>
    <row r="66" spans="1:4" x14ac:dyDescent="0.25">
      <c r="A66" s="1"/>
      <c r="B66" s="17" t="s">
        <v>82</v>
      </c>
      <c r="C66" s="5">
        <v>330</v>
      </c>
      <c r="D66" s="3"/>
    </row>
    <row r="67" spans="1:4" x14ac:dyDescent="0.25">
      <c r="A67" s="1"/>
      <c r="B67" s="12" t="s">
        <v>83</v>
      </c>
      <c r="C67" s="5">
        <v>8200</v>
      </c>
      <c r="D67" s="3"/>
    </row>
    <row r="68" spans="1:4" x14ac:dyDescent="0.25">
      <c r="A68" s="1"/>
      <c r="B68" s="12" t="s">
        <v>84</v>
      </c>
      <c r="C68" s="5">
        <v>20</v>
      </c>
      <c r="D68" s="3"/>
    </row>
    <row r="69" spans="1:4" x14ac:dyDescent="0.25">
      <c r="A69" s="1"/>
      <c r="B69" s="12" t="s">
        <v>85</v>
      </c>
      <c r="C69" s="5">
        <v>270</v>
      </c>
      <c r="D69" s="13"/>
    </row>
    <row r="70" spans="1:4" x14ac:dyDescent="0.25">
      <c r="A70" s="1"/>
      <c r="B70" s="12" t="s">
        <v>157</v>
      </c>
      <c r="C70" s="5">
        <v>4500</v>
      </c>
      <c r="D70" s="3"/>
    </row>
    <row r="71" spans="1:4" x14ac:dyDescent="0.25">
      <c r="A71" s="1"/>
      <c r="B71" s="12" t="s">
        <v>158</v>
      </c>
      <c r="C71" s="5">
        <v>100</v>
      </c>
      <c r="D71" s="3"/>
    </row>
    <row r="72" spans="1:4" x14ac:dyDescent="0.25">
      <c r="A72" s="1"/>
      <c r="B72" s="12" t="s">
        <v>159</v>
      </c>
      <c r="C72" s="5">
        <v>216</v>
      </c>
      <c r="D72" s="3"/>
    </row>
    <row r="73" spans="1:4" x14ac:dyDescent="0.25">
      <c r="A73" s="1"/>
      <c r="B73" s="12" t="s">
        <v>160</v>
      </c>
      <c r="C73" s="5">
        <v>450</v>
      </c>
      <c r="D73" s="3"/>
    </row>
    <row r="74" spans="1:4" x14ac:dyDescent="0.25">
      <c r="A74" s="1"/>
      <c r="B74" s="12" t="s">
        <v>161</v>
      </c>
      <c r="C74" s="5">
        <v>2000</v>
      </c>
      <c r="D74" s="3"/>
    </row>
    <row r="75" spans="1:4" x14ac:dyDescent="0.25">
      <c r="A75" s="1"/>
      <c r="B75" s="12" t="s">
        <v>162</v>
      </c>
      <c r="C75" s="5">
        <v>80</v>
      </c>
      <c r="D75" s="3"/>
    </row>
    <row r="76" spans="1:4" x14ac:dyDescent="0.25">
      <c r="A76" s="1"/>
      <c r="B76" s="12" t="s">
        <v>163</v>
      </c>
      <c r="C76" s="5">
        <v>4600</v>
      </c>
      <c r="D76" s="3"/>
    </row>
    <row r="77" spans="1:4" x14ac:dyDescent="0.25">
      <c r="A77" s="1"/>
      <c r="B77" s="12" t="s">
        <v>164</v>
      </c>
      <c r="C77" s="5">
        <v>2760</v>
      </c>
      <c r="D77" s="3"/>
    </row>
    <row r="78" spans="1:4" ht="16.5" thickBot="1" x14ac:dyDescent="0.3">
      <c r="A78" s="1"/>
      <c r="B78" s="12" t="s">
        <v>165</v>
      </c>
      <c r="C78" s="6">
        <v>100</v>
      </c>
      <c r="D78" s="3">
        <f>+SUM(C50:C78)</f>
        <v>52414</v>
      </c>
    </row>
    <row r="79" spans="1:4" x14ac:dyDescent="0.25">
      <c r="A79" s="19">
        <v>45779</v>
      </c>
      <c r="B79" s="11" t="s">
        <v>76</v>
      </c>
      <c r="C79" s="5" t="s">
        <v>5</v>
      </c>
      <c r="D79" s="3"/>
    </row>
    <row r="80" spans="1:4" x14ac:dyDescent="0.25">
      <c r="A80" s="1"/>
      <c r="B80" s="12" t="s">
        <v>41</v>
      </c>
      <c r="C80" s="5">
        <v>2666</v>
      </c>
      <c r="D80" s="3"/>
    </row>
    <row r="81" spans="1:4" x14ac:dyDescent="0.25">
      <c r="A81" s="1"/>
      <c r="B81" s="12" t="s">
        <v>43</v>
      </c>
      <c r="C81" s="5">
        <v>2200</v>
      </c>
      <c r="D81" s="3"/>
    </row>
    <row r="82" spans="1:4" x14ac:dyDescent="0.25">
      <c r="A82" s="1"/>
      <c r="B82" s="12" t="s">
        <v>42</v>
      </c>
      <c r="C82" s="5">
        <v>200</v>
      </c>
      <c r="D82" s="13"/>
    </row>
    <row r="83" spans="1:4" x14ac:dyDescent="0.25">
      <c r="A83" s="1"/>
      <c r="B83" s="12" t="s">
        <v>74</v>
      </c>
      <c r="C83" s="5">
        <v>540</v>
      </c>
      <c r="D83" s="13"/>
    </row>
    <row r="84" spans="1:4" x14ac:dyDescent="0.25">
      <c r="A84" s="1"/>
      <c r="B84" s="12" t="s">
        <v>208</v>
      </c>
      <c r="C84" s="5">
        <v>60</v>
      </c>
      <c r="D84" s="13"/>
    </row>
    <row r="85" spans="1:4" ht="16.5" thickBot="1" x14ac:dyDescent="0.3">
      <c r="A85" s="1"/>
      <c r="B85" s="12" t="s">
        <v>207</v>
      </c>
      <c r="C85" s="6">
        <v>1460</v>
      </c>
      <c r="D85" s="3">
        <f>+SUM(C80:C85)</f>
        <v>7126</v>
      </c>
    </row>
    <row r="86" spans="1:4" x14ac:dyDescent="0.25">
      <c r="A86" s="19">
        <v>45779</v>
      </c>
      <c r="B86" s="11" t="s">
        <v>114</v>
      </c>
      <c r="C86" s="5" t="s">
        <v>5</v>
      </c>
      <c r="D86" s="3"/>
    </row>
    <row r="87" spans="1:4" x14ac:dyDescent="0.25">
      <c r="A87" s="1"/>
      <c r="B87" s="12" t="s">
        <v>115</v>
      </c>
      <c r="C87" s="5">
        <v>250</v>
      </c>
      <c r="D87" s="3"/>
    </row>
    <row r="88" spans="1:4" x14ac:dyDescent="0.25">
      <c r="A88" s="1"/>
      <c r="B88" s="12" t="s">
        <v>116</v>
      </c>
      <c r="C88" s="5">
        <v>600</v>
      </c>
      <c r="D88" s="3"/>
    </row>
    <row r="89" spans="1:4" x14ac:dyDescent="0.25">
      <c r="A89" s="1"/>
      <c r="B89" s="12" t="s">
        <v>117</v>
      </c>
      <c r="C89" s="5">
        <v>500</v>
      </c>
      <c r="D89" s="13"/>
    </row>
    <row r="90" spans="1:4" ht="16.5" thickBot="1" x14ac:dyDescent="0.3">
      <c r="A90" s="1"/>
      <c r="B90" s="12" t="s">
        <v>190</v>
      </c>
      <c r="C90" s="6">
        <v>1900</v>
      </c>
      <c r="D90" s="3">
        <f>+SUM(C87:C90)</f>
        <v>3250</v>
      </c>
    </row>
    <row r="91" spans="1:4" x14ac:dyDescent="0.25">
      <c r="A91" s="19">
        <v>45779</v>
      </c>
      <c r="B91" s="11" t="s">
        <v>6</v>
      </c>
      <c r="C91" s="5" t="s">
        <v>5</v>
      </c>
      <c r="D91" s="3"/>
    </row>
    <row r="92" spans="1:4" x14ac:dyDescent="0.25">
      <c r="A92" s="1"/>
      <c r="B92" s="12" t="s">
        <v>118</v>
      </c>
      <c r="C92" s="5">
        <v>15100</v>
      </c>
      <c r="D92" s="23"/>
    </row>
    <row r="93" spans="1:4" x14ac:dyDescent="0.25">
      <c r="A93" s="1"/>
      <c r="B93" s="12" t="s">
        <v>186</v>
      </c>
      <c r="C93" s="5">
        <v>200</v>
      </c>
      <c r="D93" s="3"/>
    </row>
    <row r="94" spans="1:4" ht="16.5" thickBot="1" x14ac:dyDescent="0.3">
      <c r="A94" s="1"/>
      <c r="B94" s="12" t="s">
        <v>118</v>
      </c>
      <c r="C94" s="6">
        <v>3500</v>
      </c>
      <c r="D94" s="3">
        <f>+SUM(C92:C94)</f>
        <v>18800</v>
      </c>
    </row>
    <row r="95" spans="1:4" x14ac:dyDescent="0.25">
      <c r="A95" s="19">
        <v>45779</v>
      </c>
      <c r="B95" s="11" t="s">
        <v>86</v>
      </c>
      <c r="C95" s="5" t="s">
        <v>5</v>
      </c>
      <c r="D95" s="3"/>
    </row>
    <row r="96" spans="1:4" x14ac:dyDescent="0.25">
      <c r="A96" s="1"/>
      <c r="B96" s="12" t="s">
        <v>87</v>
      </c>
      <c r="C96" s="5">
        <v>1500</v>
      </c>
      <c r="D96" s="3"/>
    </row>
    <row r="97" spans="1:4" x14ac:dyDescent="0.25">
      <c r="A97" s="1"/>
      <c r="B97" s="12" t="s">
        <v>96</v>
      </c>
      <c r="C97" s="5">
        <v>775</v>
      </c>
      <c r="D97" s="13"/>
    </row>
    <row r="98" spans="1:4" x14ac:dyDescent="0.25">
      <c r="A98" s="1"/>
      <c r="B98" s="12" t="s">
        <v>179</v>
      </c>
      <c r="C98" s="5">
        <v>3500</v>
      </c>
      <c r="D98" s="3"/>
    </row>
    <row r="99" spans="1:4" x14ac:dyDescent="0.25">
      <c r="A99" s="1"/>
      <c r="B99" s="12" t="s">
        <v>203</v>
      </c>
      <c r="C99" s="5">
        <v>330</v>
      </c>
      <c r="D99" s="3"/>
    </row>
    <row r="100" spans="1:4" x14ac:dyDescent="0.25">
      <c r="A100" s="1"/>
      <c r="B100" s="12" t="s">
        <v>173</v>
      </c>
      <c r="C100" s="5">
        <v>350</v>
      </c>
      <c r="D100" s="3"/>
    </row>
    <row r="101" spans="1:4" ht="16.5" thickBot="1" x14ac:dyDescent="0.3">
      <c r="A101" s="1"/>
      <c r="B101" s="12" t="s">
        <v>180</v>
      </c>
      <c r="C101" s="6">
        <v>610</v>
      </c>
      <c r="D101" s="3">
        <f>+SUM(C96:C101)</f>
        <v>7065</v>
      </c>
    </row>
    <row r="102" spans="1:4" x14ac:dyDescent="0.25">
      <c r="A102" s="19">
        <v>45779</v>
      </c>
      <c r="B102" s="11" t="s">
        <v>88</v>
      </c>
      <c r="C102" s="5"/>
      <c r="D102" s="3"/>
    </row>
    <row r="103" spans="1:4" x14ac:dyDescent="0.25">
      <c r="A103" s="21"/>
      <c r="B103" s="11" t="s">
        <v>188</v>
      </c>
      <c r="C103" s="5"/>
      <c r="D103" s="3"/>
    </row>
    <row r="104" spans="1:4" x14ac:dyDescent="0.25">
      <c r="A104" s="21"/>
      <c r="B104" s="12" t="s">
        <v>104</v>
      </c>
      <c r="C104" s="5">
        <v>12800</v>
      </c>
      <c r="D104" s="3"/>
    </row>
    <row r="105" spans="1:4" x14ac:dyDescent="0.25">
      <c r="A105" s="21"/>
      <c r="B105" s="12" t="s">
        <v>105</v>
      </c>
      <c r="C105" s="5">
        <v>9190</v>
      </c>
      <c r="D105" s="3"/>
    </row>
    <row r="106" spans="1:4" x14ac:dyDescent="0.25">
      <c r="A106" s="21"/>
      <c r="B106" s="12" t="s">
        <v>106</v>
      </c>
      <c r="C106" s="5">
        <v>2304</v>
      </c>
      <c r="D106" s="3"/>
    </row>
    <row r="107" spans="1:4" x14ac:dyDescent="0.25">
      <c r="A107" s="21"/>
      <c r="B107" s="12" t="s">
        <v>105</v>
      </c>
      <c r="C107" s="5">
        <v>9173</v>
      </c>
      <c r="D107" s="13"/>
    </row>
    <row r="108" spans="1:4" ht="16.5" thickBot="1" x14ac:dyDescent="0.3">
      <c r="A108" s="24"/>
      <c r="B108" s="21" t="s">
        <v>187</v>
      </c>
      <c r="C108" s="9">
        <v>19575</v>
      </c>
      <c r="D108" s="3">
        <f>+SUM(C104:C108)</f>
        <v>53042</v>
      </c>
    </row>
    <row r="109" spans="1:4" x14ac:dyDescent="0.25">
      <c r="A109" s="21"/>
      <c r="B109" s="11" t="s">
        <v>107</v>
      </c>
      <c r="C109" s="5"/>
      <c r="D109" s="3"/>
    </row>
    <row r="110" spans="1:4" x14ac:dyDescent="0.25">
      <c r="A110" s="1"/>
      <c r="B110" s="12" t="s">
        <v>241</v>
      </c>
      <c r="C110" s="5">
        <v>30000</v>
      </c>
      <c r="D110" s="13"/>
    </row>
    <row r="111" spans="1:4" x14ac:dyDescent="0.25">
      <c r="A111" s="1"/>
      <c r="B111" s="12" t="s">
        <v>168</v>
      </c>
      <c r="C111" s="5">
        <v>3600</v>
      </c>
      <c r="D111" s="3"/>
    </row>
    <row r="112" spans="1:4" x14ac:dyDescent="0.25">
      <c r="A112" s="1"/>
      <c r="B112" s="12" t="s">
        <v>99</v>
      </c>
      <c r="C112" s="5">
        <v>15600</v>
      </c>
      <c r="D112" s="3"/>
    </row>
    <row r="113" spans="1:6" x14ac:dyDescent="0.25">
      <c r="A113" s="1"/>
      <c r="B113" s="12" t="s">
        <v>100</v>
      </c>
      <c r="C113" s="5">
        <v>8000</v>
      </c>
      <c r="D113" s="3"/>
    </row>
    <row r="114" spans="1:6" x14ac:dyDescent="0.25">
      <c r="A114" s="1"/>
      <c r="B114" s="12" t="s">
        <v>101</v>
      </c>
      <c r="C114" s="5">
        <v>5000</v>
      </c>
      <c r="D114" s="3"/>
    </row>
    <row r="115" spans="1:6" x14ac:dyDescent="0.25">
      <c r="A115" s="1"/>
      <c r="B115" s="12" t="s">
        <v>102</v>
      </c>
      <c r="C115" s="5">
        <v>600</v>
      </c>
      <c r="D115" s="3"/>
    </row>
    <row r="116" spans="1:6" x14ac:dyDescent="0.25">
      <c r="A116" s="1"/>
      <c r="B116" s="12" t="s">
        <v>103</v>
      </c>
      <c r="C116" s="5">
        <v>14000</v>
      </c>
      <c r="D116" s="13"/>
    </row>
    <row r="117" spans="1:6" x14ac:dyDescent="0.25">
      <c r="A117" s="1"/>
      <c r="B117" s="12" t="s">
        <v>167</v>
      </c>
      <c r="C117" s="5">
        <v>10000</v>
      </c>
      <c r="D117" s="13"/>
    </row>
    <row r="118" spans="1:6" x14ac:dyDescent="0.25">
      <c r="A118" s="1"/>
      <c r="B118" s="12" t="s">
        <v>101</v>
      </c>
      <c r="C118" s="5">
        <v>5000</v>
      </c>
      <c r="D118" s="3"/>
    </row>
    <row r="119" spans="1:6" x14ac:dyDescent="0.25">
      <c r="A119" s="1"/>
      <c r="B119" s="12" t="s">
        <v>169</v>
      </c>
      <c r="C119" s="5">
        <v>2520</v>
      </c>
      <c r="D119" s="3"/>
    </row>
    <row r="120" spans="1:6" ht="16.5" thickBot="1" x14ac:dyDescent="0.3">
      <c r="A120" s="1"/>
      <c r="B120" s="12" t="s">
        <v>189</v>
      </c>
      <c r="C120" s="6">
        <v>12000</v>
      </c>
      <c r="D120" s="3">
        <f>+SUM(C110:C120)</f>
        <v>106320</v>
      </c>
    </row>
    <row r="121" spans="1:6" x14ac:dyDescent="0.25">
      <c r="A121" s="1"/>
      <c r="B121" s="11" t="s">
        <v>126</v>
      </c>
      <c r="C121" s="5" t="s">
        <v>5</v>
      </c>
      <c r="D121" s="3"/>
    </row>
    <row r="122" spans="1:6" x14ac:dyDescent="0.25">
      <c r="A122" s="1"/>
      <c r="B122" s="12" t="s">
        <v>49</v>
      </c>
      <c r="C122" s="5">
        <v>1750</v>
      </c>
      <c r="D122" s="3"/>
    </row>
    <row r="123" spans="1:6" x14ac:dyDescent="0.25">
      <c r="A123" s="1"/>
      <c r="B123" s="12" t="s">
        <v>48</v>
      </c>
      <c r="C123" s="5">
        <v>50</v>
      </c>
      <c r="D123" s="3"/>
    </row>
    <row r="124" spans="1:6" x14ac:dyDescent="0.25">
      <c r="A124" s="1"/>
      <c r="B124" s="12" t="s">
        <v>47</v>
      </c>
      <c r="C124" s="5">
        <v>850</v>
      </c>
      <c r="D124" s="3"/>
      <c r="F124" s="10"/>
    </row>
    <row r="125" spans="1:6" x14ac:dyDescent="0.25">
      <c r="A125" s="1"/>
      <c r="B125" s="12" t="s">
        <v>46</v>
      </c>
      <c r="C125" s="5">
        <v>1000</v>
      </c>
      <c r="D125" s="3"/>
      <c r="F125" s="4" t="s">
        <v>75</v>
      </c>
    </row>
    <row r="126" spans="1:6" x14ac:dyDescent="0.25">
      <c r="A126" s="1"/>
      <c r="B126" s="12" t="s">
        <v>89</v>
      </c>
      <c r="C126" s="5">
        <v>3000</v>
      </c>
      <c r="D126" s="3"/>
    </row>
    <row r="127" spans="1:6" x14ac:dyDescent="0.25">
      <c r="A127" s="1"/>
      <c r="B127" s="12" t="s">
        <v>175</v>
      </c>
      <c r="C127" s="5">
        <v>10300</v>
      </c>
      <c r="D127" s="13"/>
    </row>
    <row r="128" spans="1:6" x14ac:dyDescent="0.25">
      <c r="A128" s="1"/>
      <c r="B128" s="12" t="s">
        <v>90</v>
      </c>
      <c r="C128" s="5">
        <v>625</v>
      </c>
      <c r="D128" s="13"/>
    </row>
    <row r="129" spans="1:6" x14ac:dyDescent="0.25">
      <c r="A129" s="1"/>
      <c r="B129" s="12" t="s">
        <v>170</v>
      </c>
      <c r="C129" s="5">
        <v>270</v>
      </c>
      <c r="D129" s="18"/>
    </row>
    <row r="130" spans="1:6" x14ac:dyDescent="0.25">
      <c r="A130" s="1"/>
      <c r="B130" s="12" t="s">
        <v>172</v>
      </c>
      <c r="C130" s="5">
        <v>992</v>
      </c>
      <c r="D130" s="18"/>
    </row>
    <row r="131" spans="1:6" x14ac:dyDescent="0.25">
      <c r="A131" s="21"/>
      <c r="B131" s="12" t="s">
        <v>171</v>
      </c>
      <c r="C131" s="5">
        <v>73750</v>
      </c>
      <c r="D131" s="3"/>
    </row>
    <row r="132" spans="1:6" x14ac:dyDescent="0.25">
      <c r="A132" s="21"/>
      <c r="B132" s="12" t="s">
        <v>173</v>
      </c>
      <c r="C132" s="5">
        <v>9322</v>
      </c>
      <c r="D132" s="3"/>
    </row>
    <row r="133" spans="1:6" x14ac:dyDescent="0.25">
      <c r="A133" s="21"/>
      <c r="B133" s="12" t="s">
        <v>174</v>
      </c>
      <c r="C133" s="5">
        <v>760</v>
      </c>
      <c r="D133" s="3"/>
    </row>
    <row r="134" spans="1:6" x14ac:dyDescent="0.25">
      <c r="A134" s="21"/>
      <c r="B134" s="12" t="s">
        <v>176</v>
      </c>
      <c r="C134" s="5">
        <v>420</v>
      </c>
      <c r="D134" s="3"/>
    </row>
    <row r="135" spans="1:6" x14ac:dyDescent="0.25">
      <c r="A135" s="21"/>
      <c r="B135" s="12" t="s">
        <v>177</v>
      </c>
      <c r="C135" s="5">
        <v>200</v>
      </c>
      <c r="D135" s="3"/>
    </row>
    <row r="136" spans="1:6" ht="16.5" thickBot="1" x14ac:dyDescent="0.3">
      <c r="A136" s="21"/>
      <c r="B136" s="12" t="s">
        <v>178</v>
      </c>
      <c r="C136" s="6">
        <v>386</v>
      </c>
      <c r="D136" s="3">
        <f>+SUM(C122:C136)</f>
        <v>103675</v>
      </c>
    </row>
    <row r="137" spans="1:6" x14ac:dyDescent="0.25">
      <c r="A137" s="19">
        <v>45779</v>
      </c>
      <c r="B137" s="11" t="s">
        <v>123</v>
      </c>
      <c r="C137" s="5" t="s">
        <v>5</v>
      </c>
      <c r="D137" s="3"/>
    </row>
    <row r="138" spans="1:6" x14ac:dyDescent="0.25">
      <c r="A138" s="1"/>
      <c r="B138" s="12" t="s">
        <v>181</v>
      </c>
      <c r="C138" s="5">
        <v>20303</v>
      </c>
      <c r="D138" s="23"/>
    </row>
    <row r="139" spans="1:6" ht="16.5" thickBot="1" x14ac:dyDescent="0.3">
      <c r="A139" s="1"/>
      <c r="B139" s="12" t="s">
        <v>182</v>
      </c>
      <c r="C139" s="6">
        <v>12691</v>
      </c>
      <c r="D139" s="3">
        <f>+SUM(C138:C139)</f>
        <v>32994</v>
      </c>
    </row>
    <row r="140" spans="1:6" ht="16.5" thickBot="1" x14ac:dyDescent="0.3">
      <c r="A140" s="19">
        <v>45779</v>
      </c>
      <c r="B140" s="11" t="s">
        <v>200</v>
      </c>
      <c r="C140" s="27">
        <v>2800</v>
      </c>
      <c r="D140" s="3">
        <v>2800</v>
      </c>
    </row>
    <row r="141" spans="1:6" x14ac:dyDescent="0.25">
      <c r="A141" s="19">
        <v>45809</v>
      </c>
      <c r="B141" s="11" t="s">
        <v>23</v>
      </c>
      <c r="C141" s="5" t="s">
        <v>5</v>
      </c>
      <c r="D141" s="3"/>
    </row>
    <row r="142" spans="1:6" x14ac:dyDescent="0.25">
      <c r="A142" s="1"/>
      <c r="B142" s="12" t="s">
        <v>21</v>
      </c>
      <c r="C142" s="5">
        <v>51156</v>
      </c>
      <c r="D142" s="3"/>
    </row>
    <row r="143" spans="1:6" x14ac:dyDescent="0.25">
      <c r="A143" s="1"/>
      <c r="B143" s="12" t="s">
        <v>124</v>
      </c>
      <c r="C143" s="5">
        <v>1583</v>
      </c>
      <c r="D143" s="3"/>
      <c r="F143" s="10"/>
    </row>
    <row r="144" spans="1:6" x14ac:dyDescent="0.25">
      <c r="A144" s="1"/>
      <c r="B144" s="12" t="s">
        <v>22</v>
      </c>
      <c r="C144" s="5">
        <v>73500</v>
      </c>
      <c r="D144" s="3"/>
    </row>
    <row r="145" spans="1:6" x14ac:dyDescent="0.25">
      <c r="A145" s="1"/>
      <c r="B145" s="12" t="s">
        <v>52</v>
      </c>
      <c r="C145" s="5">
        <v>76330</v>
      </c>
      <c r="D145" s="3"/>
      <c r="F145" s="10"/>
    </row>
    <row r="146" spans="1:6" x14ac:dyDescent="0.25">
      <c r="A146" s="1"/>
      <c r="B146" s="12" t="s">
        <v>125</v>
      </c>
      <c r="C146" s="5">
        <v>2051</v>
      </c>
      <c r="D146" s="3"/>
    </row>
    <row r="147" spans="1:6" x14ac:dyDescent="0.25">
      <c r="A147" s="1"/>
      <c r="B147" s="12" t="s">
        <v>121</v>
      </c>
      <c r="C147" s="5">
        <v>85250</v>
      </c>
      <c r="D147" s="13"/>
    </row>
    <row r="148" spans="1:6" x14ac:dyDescent="0.25">
      <c r="A148" s="1"/>
      <c r="B148" s="12" t="s">
        <v>149</v>
      </c>
      <c r="C148" s="5">
        <v>82231</v>
      </c>
      <c r="D148" s="3"/>
    </row>
    <row r="149" spans="1:6" x14ac:dyDescent="0.25">
      <c r="A149" s="1"/>
      <c r="B149" s="12" t="s">
        <v>150</v>
      </c>
      <c r="C149" s="5">
        <v>89077</v>
      </c>
      <c r="D149" s="13"/>
    </row>
    <row r="150" spans="1:6" ht="16.5" thickBot="1" x14ac:dyDescent="0.3">
      <c r="A150" s="1"/>
      <c r="B150" s="12" t="s">
        <v>214</v>
      </c>
      <c r="C150" s="6">
        <v>81500</v>
      </c>
      <c r="D150" s="3">
        <f>+SUM(C142:C150)</f>
        <v>542678</v>
      </c>
      <c r="E150" s="4">
        <v>85000</v>
      </c>
    </row>
    <row r="151" spans="1:6" x14ac:dyDescent="0.25">
      <c r="A151" s="19">
        <v>45809</v>
      </c>
      <c r="B151" s="11" t="s">
        <v>129</v>
      </c>
      <c r="C151" s="5" t="s">
        <v>5</v>
      </c>
      <c r="D151" s="3"/>
    </row>
    <row r="152" spans="1:6" x14ac:dyDescent="0.25">
      <c r="A152" s="1"/>
      <c r="B152" s="12" t="s">
        <v>130</v>
      </c>
      <c r="C152" s="5">
        <v>55000</v>
      </c>
      <c r="D152" s="3"/>
    </row>
    <row r="153" spans="1:6" x14ac:dyDescent="0.25">
      <c r="A153" s="1"/>
      <c r="B153" s="12" t="s">
        <v>131</v>
      </c>
      <c r="C153" s="5">
        <v>55000</v>
      </c>
      <c r="D153" s="3"/>
      <c r="F153" s="10"/>
    </row>
    <row r="154" spans="1:6" x14ac:dyDescent="0.25">
      <c r="A154" s="1"/>
      <c r="B154" s="12" t="s">
        <v>132</v>
      </c>
      <c r="C154" s="5">
        <v>55000</v>
      </c>
      <c r="D154" s="3"/>
    </row>
    <row r="155" spans="1:6" x14ac:dyDescent="0.25">
      <c r="A155" s="1"/>
      <c r="B155" s="12" t="s">
        <v>133</v>
      </c>
      <c r="C155" s="5">
        <v>55000</v>
      </c>
      <c r="D155" s="13"/>
      <c r="F155" s="10"/>
    </row>
    <row r="156" spans="1:6" x14ac:dyDescent="0.25">
      <c r="A156" s="1"/>
      <c r="B156" s="12" t="s">
        <v>146</v>
      </c>
      <c r="C156" s="5">
        <v>55000</v>
      </c>
      <c r="D156" s="3"/>
      <c r="F156" s="10"/>
    </row>
    <row r="157" spans="1:6" x14ac:dyDescent="0.25">
      <c r="A157" s="1"/>
      <c r="B157" s="12" t="s">
        <v>201</v>
      </c>
      <c r="C157" s="5">
        <v>55000</v>
      </c>
      <c r="D157" s="13"/>
      <c r="F157" s="10"/>
    </row>
    <row r="158" spans="1:6" ht="16.5" thickBot="1" x14ac:dyDescent="0.3">
      <c r="A158" s="1"/>
      <c r="B158" s="12" t="s">
        <v>218</v>
      </c>
      <c r="C158" s="6">
        <v>55000</v>
      </c>
      <c r="D158" s="3">
        <f>+SUM(C152:C158)</f>
        <v>385000</v>
      </c>
      <c r="E158" s="4">
        <v>55000</v>
      </c>
      <c r="F158" s="10"/>
    </row>
    <row r="159" spans="1:6" x14ac:dyDescent="0.25">
      <c r="A159" s="19">
        <v>45809</v>
      </c>
      <c r="B159" s="11" t="s">
        <v>242</v>
      </c>
      <c r="C159" s="5"/>
      <c r="D159" s="3"/>
    </row>
    <row r="160" spans="1:6" x14ac:dyDescent="0.25">
      <c r="A160" s="1"/>
      <c r="B160" s="12" t="s">
        <v>7</v>
      </c>
      <c r="C160" s="5">
        <v>300</v>
      </c>
      <c r="D160" s="3"/>
    </row>
    <row r="161" spans="1:4" x14ac:dyDescent="0.25">
      <c r="A161" s="1"/>
      <c r="B161" s="12" t="s">
        <v>27</v>
      </c>
      <c r="C161" s="5">
        <v>300</v>
      </c>
      <c r="D161" s="3"/>
    </row>
    <row r="162" spans="1:4" x14ac:dyDescent="0.25">
      <c r="A162" s="1"/>
      <c r="B162" s="12" t="s">
        <v>56</v>
      </c>
      <c r="C162" s="5">
        <v>40</v>
      </c>
      <c r="D162" s="13"/>
    </row>
    <row r="163" spans="1:4" x14ac:dyDescent="0.25">
      <c r="A163" s="1"/>
      <c r="B163" s="12" t="s">
        <v>77</v>
      </c>
      <c r="C163" s="5">
        <v>156</v>
      </c>
      <c r="D163" s="13"/>
    </row>
    <row r="164" spans="1:4" x14ac:dyDescent="0.25">
      <c r="A164" s="1"/>
      <c r="B164" s="12" t="s">
        <v>113</v>
      </c>
      <c r="C164" s="5">
        <v>30</v>
      </c>
      <c r="D164" s="3"/>
    </row>
    <row r="165" spans="1:4" x14ac:dyDescent="0.25">
      <c r="A165" s="1"/>
      <c r="B165" s="12" t="s">
        <v>91</v>
      </c>
      <c r="C165" s="5">
        <v>1000</v>
      </c>
      <c r="D165" s="13"/>
    </row>
    <row r="166" spans="1:4" x14ac:dyDescent="0.25">
      <c r="A166" s="1"/>
      <c r="B166" s="12" t="s">
        <v>185</v>
      </c>
      <c r="C166" s="5">
        <v>250</v>
      </c>
      <c r="D166" s="13"/>
    </row>
    <row r="167" spans="1:4" x14ac:dyDescent="0.25">
      <c r="A167" s="1"/>
      <c r="B167" s="12" t="s">
        <v>238</v>
      </c>
      <c r="C167" s="5">
        <v>600</v>
      </c>
      <c r="D167" s="13"/>
    </row>
    <row r="168" spans="1:4" ht="16.5" thickBot="1" x14ac:dyDescent="0.3">
      <c r="A168" s="1"/>
      <c r="B168" s="12" t="s">
        <v>239</v>
      </c>
      <c r="C168" s="6">
        <v>55</v>
      </c>
      <c r="D168" s="3">
        <f>+SUM(C160:C168)</f>
        <v>2731</v>
      </c>
    </row>
    <row r="169" spans="1:4" ht="16.5" thickBot="1" x14ac:dyDescent="0.3">
      <c r="A169" s="19">
        <v>45809</v>
      </c>
      <c r="B169" s="11" t="s">
        <v>243</v>
      </c>
      <c r="C169" s="27">
        <v>630</v>
      </c>
      <c r="D169" s="3">
        <f>+SUM(C169)</f>
        <v>630</v>
      </c>
    </row>
    <row r="170" spans="1:4" x14ac:dyDescent="0.25">
      <c r="A170" s="19">
        <v>45809</v>
      </c>
      <c r="B170" s="11" t="s">
        <v>119</v>
      </c>
      <c r="C170" s="5"/>
      <c r="D170" s="3"/>
    </row>
    <row r="171" spans="1:4" ht="16.5" thickBot="1" x14ac:dyDescent="0.3">
      <c r="A171" s="1"/>
      <c r="B171" s="12" t="s">
        <v>120</v>
      </c>
      <c r="C171" s="6">
        <v>8000</v>
      </c>
      <c r="D171" s="3">
        <f>+C171</f>
        <v>8000</v>
      </c>
    </row>
    <row r="172" spans="1:4" x14ac:dyDescent="0.25">
      <c r="A172" s="19">
        <v>45809</v>
      </c>
      <c r="B172" s="11" t="s">
        <v>65</v>
      </c>
      <c r="C172" s="5"/>
      <c r="D172" s="3"/>
    </row>
    <row r="173" spans="1:4" ht="16.5" thickBot="1" x14ac:dyDescent="0.3">
      <c r="A173" s="19"/>
      <c r="B173" s="12" t="s">
        <v>127</v>
      </c>
      <c r="C173" s="6">
        <v>100</v>
      </c>
      <c r="D173" s="3">
        <v>100</v>
      </c>
    </row>
    <row r="174" spans="1:4" x14ac:dyDescent="0.25">
      <c r="A174" s="19">
        <v>45809</v>
      </c>
      <c r="B174" s="11" t="s">
        <v>24</v>
      </c>
      <c r="C174" s="5" t="s">
        <v>5</v>
      </c>
      <c r="D174" s="3"/>
    </row>
    <row r="175" spans="1:4" x14ac:dyDescent="0.25">
      <c r="A175" s="1"/>
      <c r="B175" s="12" t="s">
        <v>25</v>
      </c>
      <c r="C175" s="5">
        <v>5500</v>
      </c>
      <c r="D175" s="3"/>
    </row>
    <row r="176" spans="1:4" x14ac:dyDescent="0.25">
      <c r="A176" s="1"/>
      <c r="B176" s="12" t="s">
        <v>26</v>
      </c>
      <c r="C176" s="5">
        <v>5500</v>
      </c>
      <c r="D176" s="3"/>
    </row>
    <row r="177" spans="1:7" x14ac:dyDescent="0.25">
      <c r="A177" s="1"/>
      <c r="B177" s="12" t="s">
        <v>63</v>
      </c>
      <c r="C177" s="5">
        <v>5500</v>
      </c>
      <c r="D177" s="3"/>
    </row>
    <row r="178" spans="1:7" x14ac:dyDescent="0.25">
      <c r="A178" s="1"/>
      <c r="B178" s="12" t="s">
        <v>64</v>
      </c>
      <c r="C178" s="5">
        <v>1000</v>
      </c>
      <c r="D178" s="3"/>
    </row>
    <row r="179" spans="1:7" x14ac:dyDescent="0.25">
      <c r="A179" s="1"/>
      <c r="B179" s="12" t="s">
        <v>97</v>
      </c>
      <c r="C179" s="5">
        <v>5500</v>
      </c>
      <c r="D179" s="13"/>
    </row>
    <row r="180" spans="1:7" x14ac:dyDescent="0.25">
      <c r="A180" s="1"/>
      <c r="B180" s="12" t="s">
        <v>183</v>
      </c>
      <c r="C180" s="5">
        <v>5500</v>
      </c>
      <c r="D180" s="3"/>
    </row>
    <row r="181" spans="1:7" x14ac:dyDescent="0.25">
      <c r="A181" s="1"/>
      <c r="B181" s="12" t="s">
        <v>184</v>
      </c>
      <c r="C181" s="5">
        <v>5500</v>
      </c>
      <c r="D181" s="13"/>
    </row>
    <row r="182" spans="1:7" ht="16.5" thickBot="1" x14ac:dyDescent="0.3">
      <c r="A182" s="1"/>
      <c r="B182" s="12" t="s">
        <v>206</v>
      </c>
      <c r="C182" s="6">
        <v>5500</v>
      </c>
      <c r="D182" s="3">
        <f>+SUM(C175:C182)</f>
        <v>39500</v>
      </c>
      <c r="E182" s="4">
        <v>5500</v>
      </c>
    </row>
    <row r="183" spans="1:7" x14ac:dyDescent="0.25">
      <c r="A183" s="1">
        <v>45809</v>
      </c>
      <c r="B183" s="11" t="s">
        <v>78</v>
      </c>
      <c r="C183" s="5" t="s">
        <v>5</v>
      </c>
      <c r="D183" s="3"/>
    </row>
    <row r="184" spans="1:7" x14ac:dyDescent="0.25">
      <c r="A184" s="1">
        <v>45809</v>
      </c>
      <c r="B184" s="11" t="s">
        <v>79</v>
      </c>
      <c r="C184" s="5"/>
      <c r="D184" s="3"/>
      <c r="G184" s="7"/>
    </row>
    <row r="185" spans="1:7" ht="16.5" thickBot="1" x14ac:dyDescent="0.3">
      <c r="A185" s="1"/>
      <c r="B185" s="12" t="s">
        <v>80</v>
      </c>
      <c r="C185" s="6">
        <v>2300</v>
      </c>
      <c r="D185" s="3">
        <f>+C185</f>
        <v>2300</v>
      </c>
    </row>
    <row r="186" spans="1:7" x14ac:dyDescent="0.25">
      <c r="A186" s="1">
        <v>45809</v>
      </c>
      <c r="B186" s="11" t="s">
        <v>32</v>
      </c>
      <c r="C186" s="2" t="s">
        <v>5</v>
      </c>
      <c r="D186" s="13"/>
      <c r="F186" s="7"/>
    </row>
    <row r="187" spans="1:7" x14ac:dyDescent="0.25">
      <c r="A187" s="1"/>
      <c r="B187" s="12" t="s">
        <v>30</v>
      </c>
      <c r="C187" s="5">
        <v>3500</v>
      </c>
      <c r="D187" s="13"/>
      <c r="F187" s="7"/>
    </row>
    <row r="188" spans="1:7" x14ac:dyDescent="0.25">
      <c r="A188" s="1"/>
      <c r="B188" s="12" t="s">
        <v>136</v>
      </c>
      <c r="C188" s="5">
        <v>70380</v>
      </c>
      <c r="D188" s="13"/>
      <c r="F188" s="7"/>
    </row>
    <row r="189" spans="1:7" x14ac:dyDescent="0.25">
      <c r="A189" s="1"/>
      <c r="B189" s="12" t="s">
        <v>137</v>
      </c>
      <c r="C189" s="5">
        <v>18000</v>
      </c>
      <c r="D189" s="13"/>
      <c r="F189" s="7"/>
    </row>
    <row r="190" spans="1:7" ht="16.5" thickBot="1" x14ac:dyDescent="0.3">
      <c r="A190" s="1"/>
      <c r="B190" s="12" t="s">
        <v>212</v>
      </c>
      <c r="C190" s="6">
        <v>12300</v>
      </c>
      <c r="D190" s="3">
        <f>+SUM(C187:C190)</f>
        <v>104180</v>
      </c>
      <c r="F190" s="7"/>
    </row>
    <row r="191" spans="1:7" x14ac:dyDescent="0.25">
      <c r="A191" s="31">
        <v>45833</v>
      </c>
      <c r="B191" s="11" t="s">
        <v>138</v>
      </c>
      <c r="C191" s="5"/>
      <c r="D191" s="3"/>
      <c r="F191" s="7"/>
    </row>
    <row r="192" spans="1:7" x14ac:dyDescent="0.25">
      <c r="A192" s="1"/>
      <c r="B192" s="12" t="s">
        <v>139</v>
      </c>
      <c r="C192" s="5">
        <v>19300</v>
      </c>
      <c r="D192" s="3"/>
      <c r="F192" s="7"/>
    </row>
    <row r="193" spans="1:6" x14ac:dyDescent="0.25">
      <c r="A193" s="1"/>
      <c r="B193" s="12" t="s">
        <v>137</v>
      </c>
      <c r="C193" s="5">
        <v>94600</v>
      </c>
      <c r="D193" s="13"/>
      <c r="F193" s="7"/>
    </row>
    <row r="194" spans="1:6" ht="16.5" thickBot="1" x14ac:dyDescent="0.3">
      <c r="A194" s="1"/>
      <c r="B194" s="12" t="s">
        <v>212</v>
      </c>
      <c r="C194" s="6">
        <v>10600</v>
      </c>
      <c r="D194" s="3">
        <f>+SUM(C192:C194)</f>
        <v>124500</v>
      </c>
      <c r="F194" s="7"/>
    </row>
    <row r="195" spans="1:6" x14ac:dyDescent="0.25">
      <c r="A195" s="31">
        <v>45833</v>
      </c>
      <c r="B195" s="11" t="s">
        <v>31</v>
      </c>
      <c r="C195" s="5"/>
      <c r="D195" s="3"/>
      <c r="F195" s="7"/>
    </row>
    <row r="196" spans="1:6" ht="16.5" thickBot="1" x14ac:dyDescent="0.3">
      <c r="A196" s="1"/>
      <c r="B196" s="12" t="s">
        <v>142</v>
      </c>
      <c r="C196" s="6">
        <v>2000</v>
      </c>
      <c r="D196" s="3">
        <f>+SUM(C196)</f>
        <v>2000</v>
      </c>
      <c r="F196" s="7"/>
    </row>
    <row r="197" spans="1:6" x14ac:dyDescent="0.25">
      <c r="A197" s="31">
        <v>45833</v>
      </c>
      <c r="B197" s="11" t="s">
        <v>68</v>
      </c>
      <c r="C197" s="5"/>
      <c r="D197" s="3"/>
      <c r="F197" s="7"/>
    </row>
    <row r="198" spans="1:6" x14ac:dyDescent="0.25">
      <c r="A198" s="1"/>
      <c r="B198" s="12" t="s">
        <v>33</v>
      </c>
      <c r="C198" s="5">
        <v>3000</v>
      </c>
      <c r="D198" s="3"/>
      <c r="F198" s="7"/>
    </row>
    <row r="199" spans="1:6" x14ac:dyDescent="0.25">
      <c r="A199" s="1"/>
      <c r="B199" s="12" t="s">
        <v>67</v>
      </c>
      <c r="C199" s="5">
        <v>3800</v>
      </c>
      <c r="D199" s="3"/>
      <c r="F199" s="7"/>
    </row>
    <row r="200" spans="1:6" x14ac:dyDescent="0.25">
      <c r="A200" s="1"/>
      <c r="B200" s="12" t="s">
        <v>18</v>
      </c>
      <c r="C200" s="5">
        <v>4100</v>
      </c>
      <c r="D200" s="3"/>
      <c r="F200" s="7"/>
    </row>
    <row r="201" spans="1:6" x14ac:dyDescent="0.25">
      <c r="A201" s="1"/>
      <c r="B201" s="12" t="s">
        <v>44</v>
      </c>
      <c r="C201" s="5">
        <v>2200</v>
      </c>
      <c r="D201" s="3"/>
      <c r="F201" s="7"/>
    </row>
    <row r="202" spans="1:6" x14ac:dyDescent="0.25">
      <c r="A202" s="1"/>
      <c r="B202" s="12" t="s">
        <v>45</v>
      </c>
      <c r="C202" s="5">
        <v>16660</v>
      </c>
      <c r="D202" s="3"/>
      <c r="F202" s="7"/>
    </row>
    <row r="203" spans="1:6" x14ac:dyDescent="0.25">
      <c r="A203" s="1"/>
      <c r="B203" s="12" t="s">
        <v>143</v>
      </c>
      <c r="C203" s="5">
        <v>6750</v>
      </c>
      <c r="D203" s="13"/>
      <c r="F203" s="7"/>
    </row>
    <row r="204" spans="1:6" x14ac:dyDescent="0.25">
      <c r="A204" s="1"/>
      <c r="B204" s="12" t="s">
        <v>139</v>
      </c>
      <c r="C204" s="5">
        <v>42100</v>
      </c>
      <c r="D204" s="3"/>
      <c r="F204" s="7"/>
    </row>
    <row r="205" spans="1:6" x14ac:dyDescent="0.25">
      <c r="A205" s="1"/>
      <c r="B205" s="12" t="s">
        <v>137</v>
      </c>
      <c r="C205" s="5">
        <v>22000</v>
      </c>
      <c r="D205" s="13"/>
      <c r="F205" s="7"/>
    </row>
    <row r="206" spans="1:6" ht="16.5" thickBot="1" x14ac:dyDescent="0.3">
      <c r="A206" s="1"/>
      <c r="B206" s="12" t="s">
        <v>211</v>
      </c>
      <c r="C206" s="6">
        <v>3300</v>
      </c>
      <c r="D206" s="3">
        <f>+SUM(C198:C206)</f>
        <v>103910</v>
      </c>
      <c r="F206" s="7"/>
    </row>
    <row r="207" spans="1:6" x14ac:dyDescent="0.25">
      <c r="A207" s="31">
        <v>45833</v>
      </c>
      <c r="B207" s="11" t="s">
        <v>70</v>
      </c>
      <c r="C207" s="5"/>
      <c r="D207" s="3"/>
      <c r="F207" s="7"/>
    </row>
    <row r="208" spans="1:6" x14ac:dyDescent="0.25">
      <c r="A208" s="1"/>
      <c r="B208" s="12" t="s">
        <v>69</v>
      </c>
      <c r="C208" s="5">
        <v>300</v>
      </c>
      <c r="D208" s="13"/>
      <c r="F208" s="7"/>
    </row>
    <row r="209" spans="1:7" x14ac:dyDescent="0.25">
      <c r="A209" s="1"/>
      <c r="B209" s="12" t="s">
        <v>141</v>
      </c>
      <c r="C209" s="5">
        <v>31100</v>
      </c>
      <c r="D209" s="13"/>
      <c r="F209" s="7"/>
    </row>
    <row r="210" spans="1:7" ht="16.5" thickBot="1" x14ac:dyDescent="0.3">
      <c r="A210" s="1"/>
      <c r="B210" s="12" t="s">
        <v>212</v>
      </c>
      <c r="C210" s="6">
        <v>23700</v>
      </c>
      <c r="D210" s="3">
        <f>+SUM(C208:C210)</f>
        <v>55100</v>
      </c>
      <c r="F210" s="7"/>
    </row>
    <row r="211" spans="1:7" x14ac:dyDescent="0.25">
      <c r="A211" s="31">
        <v>45833</v>
      </c>
      <c r="B211" s="11" t="s">
        <v>140</v>
      </c>
      <c r="C211" s="5"/>
      <c r="D211" s="13"/>
      <c r="F211" s="7"/>
    </row>
    <row r="212" spans="1:7" x14ac:dyDescent="0.25">
      <c r="A212" s="1"/>
      <c r="B212" s="12" t="s">
        <v>71</v>
      </c>
      <c r="C212" s="5">
        <v>95295</v>
      </c>
      <c r="D212" s="13"/>
      <c r="F212" s="7"/>
    </row>
    <row r="213" spans="1:7" x14ac:dyDescent="0.25">
      <c r="A213" s="1"/>
      <c r="B213" s="12" t="s">
        <v>122</v>
      </c>
      <c r="C213" s="5">
        <v>53800</v>
      </c>
      <c r="D213" s="13"/>
      <c r="F213" s="10"/>
      <c r="G213" s="8"/>
    </row>
    <row r="214" spans="1:7" x14ac:dyDescent="0.25">
      <c r="A214" s="1"/>
      <c r="B214" s="12" t="s">
        <v>144</v>
      </c>
      <c r="C214" s="5">
        <v>17779</v>
      </c>
      <c r="D214" s="18"/>
      <c r="F214" s="10"/>
      <c r="G214" s="8"/>
    </row>
    <row r="215" spans="1:7" x14ac:dyDescent="0.25">
      <c r="A215" s="1"/>
      <c r="B215" s="12" t="s">
        <v>204</v>
      </c>
      <c r="C215" s="5">
        <v>7378</v>
      </c>
      <c r="D215" s="18"/>
      <c r="F215" s="10"/>
      <c r="G215" s="8"/>
    </row>
    <row r="216" spans="1:7" x14ac:dyDescent="0.25">
      <c r="A216" s="1"/>
      <c r="B216" s="12" t="s">
        <v>145</v>
      </c>
      <c r="C216" s="5">
        <v>6000</v>
      </c>
      <c r="D216" s="18"/>
      <c r="F216" s="10"/>
      <c r="G216" s="8"/>
    </row>
    <row r="217" spans="1:7" x14ac:dyDescent="0.25">
      <c r="A217" s="1"/>
      <c r="B217" s="12" t="s">
        <v>141</v>
      </c>
      <c r="C217" s="5">
        <v>11300</v>
      </c>
      <c r="D217" s="13"/>
      <c r="F217" s="10"/>
      <c r="G217" s="8"/>
    </row>
    <row r="218" spans="1:7" ht="16.5" thickBot="1" x14ac:dyDescent="0.3">
      <c r="A218" s="1"/>
      <c r="B218" s="12" t="s">
        <v>212</v>
      </c>
      <c r="C218" s="6">
        <v>6750</v>
      </c>
      <c r="D218" s="18">
        <f>+SUM(C212:C218)</f>
        <v>198302</v>
      </c>
      <c r="F218" s="10"/>
      <c r="G218" s="8"/>
    </row>
    <row r="219" spans="1:7" x14ac:dyDescent="0.25">
      <c r="A219" s="31">
        <v>45833</v>
      </c>
      <c r="B219" s="11" t="s">
        <v>215</v>
      </c>
      <c r="C219" s="5"/>
      <c r="D219" s="18"/>
      <c r="F219" s="10"/>
      <c r="G219" s="8"/>
    </row>
    <row r="220" spans="1:7" ht="16.5" thickBot="1" x14ac:dyDescent="0.3">
      <c r="A220" s="1"/>
      <c r="B220" s="12" t="s">
        <v>211</v>
      </c>
      <c r="C220" s="6">
        <v>2500</v>
      </c>
      <c r="D220" s="18">
        <f>+SUM(C220)</f>
        <v>2500</v>
      </c>
      <c r="F220" s="10"/>
      <c r="G220" s="8"/>
    </row>
    <row r="221" spans="1:7" x14ac:dyDescent="0.25">
      <c r="A221" s="31">
        <v>45833</v>
      </c>
      <c r="B221" s="29" t="s">
        <v>213</v>
      </c>
      <c r="C221" s="28"/>
      <c r="D221" s="13"/>
      <c r="F221" s="25"/>
      <c r="G221" s="8"/>
    </row>
    <row r="222" spans="1:7" ht="16.5" thickBot="1" x14ac:dyDescent="0.3">
      <c r="A222" s="1"/>
      <c r="B222" s="12" t="s">
        <v>211</v>
      </c>
      <c r="C222" s="6">
        <v>6000</v>
      </c>
      <c r="D222" s="18">
        <f>+SUM(C222)</f>
        <v>6000</v>
      </c>
      <c r="F222" s="25"/>
      <c r="G222" s="8"/>
    </row>
    <row r="223" spans="1:7" x14ac:dyDescent="0.25">
      <c r="A223" s="31">
        <v>45833</v>
      </c>
      <c r="B223" s="11" t="s">
        <v>147</v>
      </c>
      <c r="C223" s="5"/>
      <c r="D223" s="18"/>
      <c r="F223" s="10"/>
      <c r="G223" s="8"/>
    </row>
    <row r="224" spans="1:7" ht="16.5" thickBot="1" x14ac:dyDescent="0.3">
      <c r="A224" s="1"/>
      <c r="B224" s="12" t="s">
        <v>148</v>
      </c>
      <c r="C224" s="6">
        <v>3000</v>
      </c>
      <c r="D224" s="18">
        <f>+SUM(C224)</f>
        <v>3000</v>
      </c>
      <c r="F224" s="10"/>
      <c r="G224" s="8"/>
    </row>
    <row r="225" spans="1:7" x14ac:dyDescent="0.25">
      <c r="A225" s="31">
        <v>45833</v>
      </c>
      <c r="B225" s="11" t="s">
        <v>192</v>
      </c>
      <c r="C225" s="5"/>
      <c r="D225" s="18"/>
      <c r="F225" s="10"/>
      <c r="G225" s="8"/>
    </row>
    <row r="226" spans="1:7" x14ac:dyDescent="0.25">
      <c r="A226" s="1"/>
      <c r="B226" s="12" t="s">
        <v>193</v>
      </c>
      <c r="C226" s="5">
        <v>65123</v>
      </c>
      <c r="D226" s="18"/>
      <c r="F226" s="10"/>
      <c r="G226" s="8"/>
    </row>
    <row r="227" spans="1:7" x14ac:dyDescent="0.25">
      <c r="A227" s="1"/>
      <c r="B227" s="12" t="s">
        <v>194</v>
      </c>
      <c r="C227" s="5">
        <v>24750</v>
      </c>
      <c r="D227" s="18"/>
      <c r="F227" s="10"/>
      <c r="G227" s="8"/>
    </row>
    <row r="228" spans="1:7" x14ac:dyDescent="0.25">
      <c r="A228" s="1"/>
      <c r="B228" s="12" t="s">
        <v>234</v>
      </c>
      <c r="C228" s="5">
        <v>48540</v>
      </c>
      <c r="D228" s="18"/>
      <c r="F228" s="10"/>
      <c r="G228" s="8"/>
    </row>
    <row r="229" spans="1:7" x14ac:dyDescent="0.25">
      <c r="A229" s="1"/>
      <c r="B229" s="12" t="s">
        <v>196</v>
      </c>
      <c r="C229" s="5">
        <v>17469</v>
      </c>
      <c r="D229" s="18"/>
      <c r="F229" s="10"/>
      <c r="G229" s="8"/>
    </row>
    <row r="230" spans="1:7" x14ac:dyDescent="0.25">
      <c r="A230" s="1"/>
      <c r="B230" s="12" t="s">
        <v>197</v>
      </c>
      <c r="C230" s="5">
        <v>21260</v>
      </c>
      <c r="D230" s="18"/>
      <c r="F230" s="10"/>
      <c r="G230" s="8"/>
    </row>
    <row r="231" spans="1:7" x14ac:dyDescent="0.25">
      <c r="A231" s="1"/>
      <c r="B231" s="12" t="s">
        <v>195</v>
      </c>
      <c r="C231" s="5">
        <v>1200</v>
      </c>
      <c r="D231" s="18"/>
      <c r="F231" s="10"/>
      <c r="G231" s="8"/>
    </row>
    <row r="232" spans="1:7" x14ac:dyDescent="0.25">
      <c r="A232" s="1"/>
      <c r="B232" s="12" t="s">
        <v>198</v>
      </c>
      <c r="C232" s="5">
        <v>19105</v>
      </c>
      <c r="D232" s="13"/>
      <c r="F232" s="10"/>
      <c r="G232" s="8"/>
    </row>
    <row r="233" spans="1:7" x14ac:dyDescent="0.25">
      <c r="A233" s="1"/>
      <c r="B233" s="12" t="s">
        <v>202</v>
      </c>
      <c r="C233" s="5">
        <v>12655</v>
      </c>
      <c r="D233" s="23"/>
      <c r="F233" s="10"/>
      <c r="G233" s="8"/>
    </row>
    <row r="234" spans="1:7" x14ac:dyDescent="0.25">
      <c r="A234" s="1"/>
      <c r="B234" s="12" t="s">
        <v>233</v>
      </c>
      <c r="C234" s="5">
        <v>41385</v>
      </c>
      <c r="D234" s="18"/>
      <c r="F234" s="10"/>
      <c r="G234" s="8"/>
    </row>
    <row r="235" spans="1:7" x14ac:dyDescent="0.25">
      <c r="A235" s="1"/>
      <c r="B235" s="12" t="s">
        <v>235</v>
      </c>
      <c r="C235" s="5">
        <v>6533</v>
      </c>
      <c r="D235" s="18"/>
      <c r="F235" s="10"/>
      <c r="G235" s="8"/>
    </row>
    <row r="236" spans="1:7" x14ac:dyDescent="0.25">
      <c r="A236" s="1"/>
      <c r="B236" s="12" t="s">
        <v>236</v>
      </c>
      <c r="C236" s="5">
        <v>17500</v>
      </c>
      <c r="D236" s="18"/>
      <c r="F236" s="10"/>
      <c r="G236" s="8"/>
    </row>
    <row r="237" spans="1:7" ht="16.5" thickBot="1" x14ac:dyDescent="0.3">
      <c r="A237" s="1"/>
      <c r="B237" s="12" t="s">
        <v>237</v>
      </c>
      <c r="C237" s="6">
        <v>14456</v>
      </c>
      <c r="D237" s="18">
        <f>+SUM(C226:C237)</f>
        <v>289976</v>
      </c>
      <c r="F237" s="10"/>
      <c r="G237" s="8"/>
    </row>
    <row r="238" spans="1:7" x14ac:dyDescent="0.25">
      <c r="A238" s="31">
        <v>45833</v>
      </c>
      <c r="B238" s="11" t="s">
        <v>263</v>
      </c>
      <c r="C238" s="5"/>
      <c r="D238" s="18"/>
      <c r="F238" s="10"/>
      <c r="G238" s="8"/>
    </row>
    <row r="239" spans="1:7" x14ac:dyDescent="0.25">
      <c r="A239" s="1"/>
      <c r="B239" s="12" t="s">
        <v>217</v>
      </c>
      <c r="C239" s="5">
        <v>11400</v>
      </c>
      <c r="D239" s="18"/>
      <c r="F239" s="10"/>
      <c r="G239" s="8"/>
    </row>
    <row r="240" spans="1:7" ht="16.5" thickBot="1" x14ac:dyDescent="0.3">
      <c r="A240" s="1"/>
      <c r="B240" s="12" t="s">
        <v>216</v>
      </c>
      <c r="C240" s="6">
        <v>11100</v>
      </c>
      <c r="D240" s="18">
        <f>+SUM(C239:C240)</f>
        <v>22500</v>
      </c>
      <c r="F240" s="10"/>
      <c r="G240" s="8"/>
    </row>
    <row r="241" spans="1:7" x14ac:dyDescent="0.25">
      <c r="A241" s="31">
        <v>45833</v>
      </c>
      <c r="B241" s="11" t="s">
        <v>220</v>
      </c>
      <c r="C241" s="5"/>
      <c r="D241" s="18"/>
      <c r="F241" s="10"/>
      <c r="G241" s="8"/>
    </row>
    <row r="242" spans="1:7" x14ac:dyDescent="0.25">
      <c r="A242" s="1"/>
      <c r="B242" s="11" t="s">
        <v>244</v>
      </c>
      <c r="C242" s="5"/>
      <c r="D242" s="18"/>
      <c r="F242" s="10"/>
      <c r="G242" s="8"/>
    </row>
    <row r="243" spans="1:7" x14ac:dyDescent="0.25">
      <c r="A243" s="1"/>
      <c r="B243" s="12" t="s">
        <v>217</v>
      </c>
      <c r="C243" s="5">
        <v>29500</v>
      </c>
      <c r="D243" s="18"/>
      <c r="F243" s="10"/>
      <c r="G243" s="8"/>
    </row>
    <row r="244" spans="1:7" x14ac:dyDescent="0.25">
      <c r="A244" s="1"/>
      <c r="B244" s="12" t="s">
        <v>254</v>
      </c>
      <c r="C244" s="5">
        <v>123750</v>
      </c>
      <c r="D244" s="18"/>
      <c r="F244" s="10"/>
      <c r="G244" s="8"/>
    </row>
    <row r="245" spans="1:7" x14ac:dyDescent="0.25">
      <c r="A245" s="1"/>
      <c r="B245" s="12" t="s">
        <v>219</v>
      </c>
      <c r="C245" s="5">
        <v>390</v>
      </c>
      <c r="D245" s="18"/>
      <c r="F245" s="10"/>
      <c r="G245" s="8"/>
    </row>
    <row r="246" spans="1:7" x14ac:dyDescent="0.25">
      <c r="A246" s="1"/>
      <c r="B246" s="12" t="s">
        <v>221</v>
      </c>
      <c r="C246" s="5">
        <v>20150</v>
      </c>
      <c r="D246" s="18"/>
      <c r="F246" s="10"/>
      <c r="G246" s="8"/>
    </row>
    <row r="247" spans="1:7" x14ac:dyDescent="0.25">
      <c r="A247" s="1"/>
      <c r="B247" s="12" t="s">
        <v>222</v>
      </c>
      <c r="C247" s="57">
        <v>2009</v>
      </c>
      <c r="D247" s="18"/>
      <c r="F247" s="10"/>
      <c r="G247" s="8"/>
    </row>
    <row r="248" spans="1:7" x14ac:dyDescent="0.25">
      <c r="A248" s="1"/>
      <c r="B248" s="12" t="s">
        <v>223</v>
      </c>
      <c r="C248" s="5">
        <v>1400</v>
      </c>
      <c r="D248" s="18"/>
      <c r="F248" s="10"/>
      <c r="G248" s="8"/>
    </row>
    <row r="249" spans="1:7" x14ac:dyDescent="0.25">
      <c r="A249" s="1"/>
      <c r="B249" s="12" t="s">
        <v>224</v>
      </c>
      <c r="C249" s="5">
        <v>17191</v>
      </c>
      <c r="D249" s="18"/>
      <c r="F249" s="10"/>
      <c r="G249" s="8"/>
    </row>
    <row r="250" spans="1:7" x14ac:dyDescent="0.25">
      <c r="A250" s="1"/>
      <c r="B250" s="12" t="s">
        <v>225</v>
      </c>
      <c r="C250" s="5">
        <v>962</v>
      </c>
      <c r="D250" s="18"/>
      <c r="F250" s="10"/>
      <c r="G250" s="8"/>
    </row>
    <row r="251" spans="1:7" x14ac:dyDescent="0.25">
      <c r="A251" s="1"/>
      <c r="B251" s="12" t="s">
        <v>255</v>
      </c>
      <c r="C251" s="5">
        <v>36177</v>
      </c>
      <c r="D251" s="18"/>
      <c r="F251" s="10"/>
      <c r="G251" s="8"/>
    </row>
    <row r="252" spans="1:7" x14ac:dyDescent="0.25">
      <c r="A252" s="1"/>
      <c r="B252" s="11" t="s">
        <v>246</v>
      </c>
      <c r="C252" s="5"/>
      <c r="D252" s="18"/>
      <c r="F252" s="10"/>
      <c r="G252" s="8"/>
    </row>
    <row r="253" spans="1:7" x14ac:dyDescent="0.25">
      <c r="A253" s="1"/>
      <c r="B253" s="12" t="s">
        <v>217</v>
      </c>
      <c r="C253" s="5">
        <v>10800</v>
      </c>
      <c r="D253" s="18"/>
      <c r="F253" s="10"/>
      <c r="G253" s="8"/>
    </row>
    <row r="254" spans="1:7" x14ac:dyDescent="0.25">
      <c r="A254" s="1"/>
      <c r="B254" s="12" t="s">
        <v>256</v>
      </c>
      <c r="C254" s="5">
        <v>94051</v>
      </c>
      <c r="D254" s="18"/>
      <c r="F254" s="10"/>
      <c r="G254" s="8"/>
    </row>
    <row r="255" spans="1:7" x14ac:dyDescent="0.25">
      <c r="A255" s="1"/>
      <c r="B255" s="12" t="s">
        <v>219</v>
      </c>
      <c r="C255" s="5">
        <v>200</v>
      </c>
      <c r="D255" s="18"/>
      <c r="F255" s="10"/>
      <c r="G255" s="8"/>
    </row>
    <row r="256" spans="1:7" x14ac:dyDescent="0.25">
      <c r="A256" s="1"/>
      <c r="B256" s="12" t="s">
        <v>257</v>
      </c>
      <c r="C256" s="5">
        <v>33670</v>
      </c>
      <c r="D256" s="18"/>
      <c r="F256" s="10"/>
      <c r="G256" s="8"/>
    </row>
    <row r="257" spans="1:7" x14ac:dyDescent="0.25">
      <c r="A257" s="1"/>
      <c r="B257" s="12" t="s">
        <v>258</v>
      </c>
      <c r="C257" s="5">
        <v>8050</v>
      </c>
      <c r="D257" s="18"/>
      <c r="F257" s="10"/>
      <c r="G257" s="8"/>
    </row>
    <row r="258" spans="1:7" ht="16.5" thickBot="1" x14ac:dyDescent="0.3">
      <c r="A258" s="1"/>
      <c r="B258" s="12" t="s">
        <v>259</v>
      </c>
      <c r="C258" s="6">
        <v>12976</v>
      </c>
      <c r="D258" s="18">
        <f>+SUM(C243:C258)</f>
        <v>391276</v>
      </c>
      <c r="F258" s="10"/>
      <c r="G258" s="8"/>
    </row>
    <row r="259" spans="1:7" x14ac:dyDescent="0.25">
      <c r="A259" s="31">
        <v>45833</v>
      </c>
      <c r="B259" s="11" t="s">
        <v>226</v>
      </c>
      <c r="C259" s="5"/>
      <c r="D259" s="18"/>
      <c r="F259" s="10"/>
      <c r="G259" s="8"/>
    </row>
    <row r="260" spans="1:7" x14ac:dyDescent="0.25">
      <c r="A260" s="1"/>
      <c r="B260" s="11" t="s">
        <v>244</v>
      </c>
      <c r="C260" s="5"/>
      <c r="D260" s="18"/>
      <c r="F260" s="10"/>
      <c r="G260" s="8"/>
    </row>
    <row r="261" spans="1:7" x14ac:dyDescent="0.25">
      <c r="A261" s="1"/>
      <c r="B261" s="12" t="s">
        <v>217</v>
      </c>
      <c r="C261" s="5">
        <v>53550</v>
      </c>
      <c r="D261" s="18"/>
      <c r="F261" s="10"/>
      <c r="G261" s="8"/>
    </row>
    <row r="262" spans="1:7" x14ac:dyDescent="0.25">
      <c r="A262" s="1"/>
      <c r="B262" s="12" t="s">
        <v>219</v>
      </c>
      <c r="C262" s="5">
        <v>1250</v>
      </c>
      <c r="D262" s="18"/>
      <c r="F262" s="10"/>
      <c r="G262" s="8"/>
    </row>
    <row r="263" spans="1:7" x14ac:dyDescent="0.25">
      <c r="A263" s="1"/>
      <c r="B263" s="12" t="s">
        <v>227</v>
      </c>
      <c r="C263" s="57">
        <v>49792</v>
      </c>
      <c r="D263" s="18"/>
      <c r="F263" s="10"/>
      <c r="G263" s="8"/>
    </row>
    <row r="264" spans="1:7" x14ac:dyDescent="0.25">
      <c r="A264" s="1"/>
      <c r="B264" s="12" t="s">
        <v>225</v>
      </c>
      <c r="C264" s="5">
        <v>2326</v>
      </c>
      <c r="D264" s="18"/>
      <c r="F264" s="10"/>
      <c r="G264" s="8"/>
    </row>
    <row r="265" spans="1:7" x14ac:dyDescent="0.25">
      <c r="A265" s="1"/>
      <c r="B265" s="12" t="s">
        <v>228</v>
      </c>
      <c r="C265" s="5">
        <v>1200</v>
      </c>
      <c r="D265" s="18"/>
      <c r="F265" s="10"/>
      <c r="G265" s="8"/>
    </row>
    <row r="266" spans="1:7" x14ac:dyDescent="0.25">
      <c r="A266" s="1"/>
      <c r="B266" s="12" t="s">
        <v>229</v>
      </c>
      <c r="C266" s="5">
        <v>90177</v>
      </c>
      <c r="D266" s="18"/>
      <c r="F266" s="10"/>
      <c r="G266" s="8"/>
    </row>
    <row r="267" spans="1:7" x14ac:dyDescent="0.25">
      <c r="A267" s="1"/>
      <c r="B267" s="12" t="s">
        <v>230</v>
      </c>
      <c r="C267" s="5">
        <v>108500</v>
      </c>
      <c r="D267" s="18"/>
      <c r="F267" s="10"/>
      <c r="G267" s="8"/>
    </row>
    <row r="268" spans="1:7" x14ac:dyDescent="0.25">
      <c r="A268" s="1"/>
      <c r="B268" s="12" t="s">
        <v>245</v>
      </c>
      <c r="C268" s="5">
        <v>36000</v>
      </c>
      <c r="D268" s="18"/>
      <c r="F268" s="10"/>
      <c r="G268" s="8"/>
    </row>
    <row r="269" spans="1:7" x14ac:dyDescent="0.25">
      <c r="A269" s="1"/>
      <c r="B269" s="12" t="s">
        <v>231</v>
      </c>
      <c r="C269" s="5">
        <v>1200</v>
      </c>
      <c r="D269" s="18"/>
      <c r="F269" s="10"/>
      <c r="G269" s="8"/>
    </row>
    <row r="270" spans="1:7" x14ac:dyDescent="0.25">
      <c r="A270" s="1"/>
      <c r="B270" s="12" t="s">
        <v>232</v>
      </c>
      <c r="C270" s="5">
        <v>10177</v>
      </c>
      <c r="D270" s="18"/>
      <c r="F270" s="10"/>
      <c r="G270" s="8"/>
    </row>
    <row r="271" spans="1:7" x14ac:dyDescent="0.25">
      <c r="A271" s="1"/>
      <c r="B271" s="11" t="s">
        <v>246</v>
      </c>
      <c r="C271" s="5"/>
      <c r="D271" s="18"/>
      <c r="F271" s="10"/>
      <c r="G271" s="8"/>
    </row>
    <row r="272" spans="1:7" x14ac:dyDescent="0.25">
      <c r="A272" s="1"/>
      <c r="B272" s="12" t="s">
        <v>217</v>
      </c>
      <c r="C272" s="5">
        <v>14950</v>
      </c>
      <c r="D272" s="18"/>
      <c r="F272" s="10"/>
      <c r="G272" s="8"/>
    </row>
    <row r="273" spans="1:7" x14ac:dyDescent="0.25">
      <c r="A273" s="1"/>
      <c r="B273" s="12" t="s">
        <v>219</v>
      </c>
      <c r="C273" s="5">
        <v>350</v>
      </c>
      <c r="D273" s="18"/>
      <c r="F273" s="10"/>
      <c r="G273" s="8"/>
    </row>
    <row r="274" spans="1:7" x14ac:dyDescent="0.25">
      <c r="A274" s="1"/>
      <c r="B274" s="12" t="s">
        <v>247</v>
      </c>
      <c r="C274" s="57">
        <v>16000</v>
      </c>
      <c r="D274" s="18"/>
      <c r="F274" s="10"/>
      <c r="G274" s="8"/>
    </row>
    <row r="275" spans="1:7" x14ac:dyDescent="0.25">
      <c r="A275" s="1"/>
      <c r="B275" s="12" t="s">
        <v>248</v>
      </c>
      <c r="C275" s="57">
        <v>2600</v>
      </c>
      <c r="D275" s="18"/>
      <c r="F275" s="10"/>
      <c r="G275" s="8"/>
    </row>
    <row r="276" spans="1:7" x14ac:dyDescent="0.25">
      <c r="A276" s="1"/>
      <c r="B276" s="12" t="s">
        <v>249</v>
      </c>
      <c r="C276" s="5">
        <v>25</v>
      </c>
      <c r="D276" s="18"/>
      <c r="F276" s="10"/>
      <c r="G276" s="8"/>
    </row>
    <row r="277" spans="1:7" x14ac:dyDescent="0.25">
      <c r="A277" s="1"/>
      <c r="B277" s="12" t="s">
        <v>250</v>
      </c>
      <c r="C277" s="5">
        <v>3500</v>
      </c>
      <c r="D277" s="18"/>
      <c r="F277" s="10"/>
      <c r="G277" s="8"/>
    </row>
    <row r="278" spans="1:7" x14ac:dyDescent="0.25">
      <c r="A278" s="1"/>
      <c r="B278" s="12" t="s">
        <v>101</v>
      </c>
      <c r="C278" s="57">
        <v>4000</v>
      </c>
      <c r="D278" s="18"/>
      <c r="F278" s="10"/>
      <c r="G278" s="8"/>
    </row>
    <row r="279" spans="1:7" x14ac:dyDescent="0.25">
      <c r="A279" s="1"/>
      <c r="B279" s="12" t="s">
        <v>251</v>
      </c>
      <c r="C279" s="5">
        <v>8840</v>
      </c>
      <c r="D279" s="18"/>
      <c r="F279" s="10"/>
      <c r="G279" s="8"/>
    </row>
    <row r="280" spans="1:7" x14ac:dyDescent="0.25">
      <c r="A280" s="1"/>
      <c r="B280" s="12" t="s">
        <v>252</v>
      </c>
      <c r="C280" s="5">
        <v>12275</v>
      </c>
      <c r="D280" s="18"/>
      <c r="F280" s="10"/>
      <c r="G280" s="8"/>
    </row>
    <row r="281" spans="1:7" ht="16.5" thickBot="1" x14ac:dyDescent="0.3">
      <c r="A281" s="1"/>
      <c r="B281" s="12" t="s">
        <v>253</v>
      </c>
      <c r="C281" s="6">
        <v>32521</v>
      </c>
      <c r="D281" s="18">
        <f>+SUM(C261:C281)</f>
        <v>449233</v>
      </c>
      <c r="F281" s="10"/>
      <c r="G281" s="8"/>
    </row>
    <row r="282" spans="1:7" x14ac:dyDescent="0.25">
      <c r="A282" s="1"/>
      <c r="B282" s="11" t="s">
        <v>151</v>
      </c>
      <c r="C282" s="5"/>
      <c r="D282" s="18"/>
      <c r="F282" s="10"/>
      <c r="G282" s="8"/>
    </row>
    <row r="283" spans="1:7" x14ac:dyDescent="0.25">
      <c r="A283" s="1"/>
      <c r="B283" s="12" t="s">
        <v>156</v>
      </c>
      <c r="C283" s="5">
        <v>5580</v>
      </c>
      <c r="D283" s="18"/>
      <c r="F283" s="10"/>
      <c r="G283" s="8"/>
    </row>
    <row r="284" spans="1:7" x14ac:dyDescent="0.25">
      <c r="A284" s="1"/>
      <c r="B284" s="12" t="s">
        <v>152</v>
      </c>
      <c r="C284" s="5">
        <v>1000</v>
      </c>
      <c r="D284" s="18"/>
      <c r="F284" s="10"/>
      <c r="G284" s="8"/>
    </row>
    <row r="285" spans="1:7" x14ac:dyDescent="0.25">
      <c r="A285" s="1"/>
      <c r="B285" s="12" t="s">
        <v>153</v>
      </c>
      <c r="C285" s="5">
        <v>5940</v>
      </c>
      <c r="D285" s="18"/>
      <c r="F285" s="10"/>
      <c r="G285" s="8"/>
    </row>
    <row r="286" spans="1:7" x14ac:dyDescent="0.25">
      <c r="A286" s="1"/>
      <c r="B286" s="12" t="s">
        <v>154</v>
      </c>
      <c r="C286" s="5">
        <v>7600</v>
      </c>
      <c r="D286" s="18"/>
      <c r="F286" s="10"/>
      <c r="G286" s="8"/>
    </row>
    <row r="287" spans="1:7" ht="16.5" thickBot="1" x14ac:dyDescent="0.3">
      <c r="A287" s="1"/>
      <c r="B287" s="12" t="s">
        <v>155</v>
      </c>
      <c r="C287" s="6">
        <v>4100</v>
      </c>
      <c r="D287" s="18">
        <f>+SUM(C283:C287)</f>
        <v>24220</v>
      </c>
      <c r="F287" s="10"/>
      <c r="G287" s="8"/>
    </row>
    <row r="288" spans="1:7" ht="16.5" thickBot="1" x14ac:dyDescent="0.3">
      <c r="A288" s="31">
        <v>45833</v>
      </c>
      <c r="B288" s="11" t="s">
        <v>9</v>
      </c>
      <c r="C288" s="32"/>
      <c r="D288" s="3">
        <v>2791</v>
      </c>
    </row>
    <row r="289" spans="1:7" ht="16.5" thickBot="1" x14ac:dyDescent="0.3">
      <c r="A289" s="14"/>
      <c r="B289" s="40" t="s">
        <v>10</v>
      </c>
      <c r="C289" s="41"/>
      <c r="D289" s="15">
        <f>+SUM(D10:D288)</f>
        <v>3352915</v>
      </c>
    </row>
    <row r="291" spans="1:7" x14ac:dyDescent="0.25">
      <c r="G291" s="10" t="e">
        <f>+SUM(D289-D292:D296)</f>
        <v>#VALUE!</v>
      </c>
    </row>
    <row r="292" spans="1:7" x14ac:dyDescent="0.25">
      <c r="D292" s="10">
        <v>390000</v>
      </c>
    </row>
    <row r="293" spans="1:7" x14ac:dyDescent="0.25">
      <c r="D293" s="10">
        <v>379000</v>
      </c>
    </row>
    <row r="294" spans="1:7" x14ac:dyDescent="0.25">
      <c r="D294" s="10">
        <v>213000</v>
      </c>
    </row>
    <row r="295" spans="1:7" x14ac:dyDescent="0.25">
      <c r="D295" s="10">
        <v>890000</v>
      </c>
    </row>
    <row r="296" spans="1:7" x14ac:dyDescent="0.25">
      <c r="D296" s="10">
        <f>+SUM(D292:D295)</f>
        <v>1872000</v>
      </c>
    </row>
    <row r="297" spans="1:7" x14ac:dyDescent="0.25">
      <c r="D297" s="10">
        <f>+SUM(D289-D296)</f>
        <v>1480915</v>
      </c>
    </row>
    <row r="298" spans="1:7" x14ac:dyDescent="0.25">
      <c r="D298" s="10">
        <v>31200</v>
      </c>
    </row>
    <row r="299" spans="1:7" x14ac:dyDescent="0.25">
      <c r="D299" s="58" t="s">
        <v>75</v>
      </c>
    </row>
  </sheetData>
  <mergeCells count="8">
    <mergeCell ref="A7:D7"/>
    <mergeCell ref="C8:D8"/>
    <mergeCell ref="B289:C289"/>
    <mergeCell ref="A5:D6"/>
    <mergeCell ref="A1:D1"/>
    <mergeCell ref="A2:D2"/>
    <mergeCell ref="A3:D3"/>
    <mergeCell ref="A4:D4"/>
  </mergeCells>
  <pageMargins left="0.7" right="0.7" top="0.75" bottom="0.75" header="0.3" footer="0.3"/>
  <pageSetup paperSize="9" scale="52" orientation="portrait" r:id="rId1"/>
  <rowBreaks count="1" manualBreakCount="1">
    <brk id="12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Cash  Book</vt:lpstr>
      <vt:lpstr>'Cash  Book'!Print_Area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2025-09-10T05:04:36Z</cp:lastPrinted>
  <dcterms:created xsi:type="dcterms:W3CDTF">2025-06-29T05:52:14Z</dcterms:created>
  <dcterms:modified xsi:type="dcterms:W3CDTF">2025-12-12T06:58:39Z</dcterms:modified>
</cp:coreProperties>
</file>